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Naikasv99\内保連\◆2024年度診療報酬改定\◆改定結果調査\"/>
    </mc:Choice>
  </mc:AlternateContent>
  <xr:revisionPtr revIDLastSave="0" documentId="13_ncr:1_{73F5908F-FBE3-4824-8720-2F98BA996C88}" xr6:coauthVersionLast="47" xr6:coauthVersionMax="47" xr10:uidLastSave="{00000000-0000-0000-0000-000000000000}"/>
  <bookViews>
    <workbookView xWindow="-120" yWindow="-120" windowWidth="29040" windowHeight="15840" activeTab="2" xr2:uid="{00000000-000D-0000-FFFF-FFFF00000000}"/>
  </bookViews>
  <sheets>
    <sheet name="結果グラフ" sheetId="51" r:id="rId1"/>
    <sheet name="結果グラフ２" sheetId="52" r:id="rId2"/>
    <sheet name="集計" sheetId="47" r:id="rId3"/>
    <sheet name="医療技術評価（未収載）" sheetId="53" r:id="rId4"/>
    <sheet name="医療技術評価（既収載）" sheetId="49" r:id="rId5"/>
    <sheet name="保険局医療課 A区分" sheetId="50" r:id="rId6"/>
  </sheets>
  <definedNames>
    <definedName name="_xlnm._FilterDatabase" localSheetId="4" hidden="1">'医療技術評価（既収載）'!$F$1:$F$896</definedName>
    <definedName name="_xlnm._FilterDatabase" localSheetId="3" hidden="1">'医療技術評価（未収載）'!$F$1:$F$762</definedName>
    <definedName name="_xlnm._FilterDatabase" localSheetId="5" hidden="1">'保険局医療課 A区分'!$F$1:$F$890</definedName>
    <definedName name="_xlnm.Print_Area" localSheetId="4">'医療技術評価（既収載）'!$A$1:$J$273</definedName>
    <definedName name="_xlnm.Print_Area" localSheetId="3">'医療技術評価（未収載）'!$A$1:$J$150</definedName>
    <definedName name="_xlnm.Print_Area" localSheetId="5">'保険局医療課 A区分'!$A$1:$J$47</definedName>
    <definedName name="_xlnm.Print_Titles" localSheetId="4">'医療技術評価（既収載）'!#REF!</definedName>
    <definedName name="_xlnm.Print_Titles" localSheetId="3">'医療技術評価（未収載）'!#REF!</definedName>
    <definedName name="_xlnm.Print_Titles" localSheetId="5">'保険局医療課 A区分'!$1:$3</definedName>
    <definedName name="学会名">#REF!</definedName>
    <definedName name="区分">#REF!</definedName>
    <definedName name="区分１">#REF!</definedName>
    <definedName name="区分２">#REF!</definedName>
    <definedName name="区分３">#REF!</definedName>
    <definedName name="件数">#REF!</definedName>
    <definedName name="再評価">#REF!</definedName>
    <definedName name="状態">#REF!</definedName>
    <definedName name="状態１">#REF!</definedName>
    <definedName name="診療報酬その１">#REF!</definedName>
    <definedName name="選択">#REF!</definedName>
    <definedName name="報酬">#REF!</definedName>
    <definedName name="有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51" l="1"/>
  <c r="C11" i="51"/>
  <c r="C10" i="51"/>
  <c r="C9" i="51"/>
  <c r="C5" i="51"/>
  <c r="C4" i="51"/>
  <c r="C3" i="51"/>
  <c r="C2" i="51"/>
  <c r="C19" i="51"/>
  <c r="C18" i="51"/>
  <c r="C17" i="51"/>
  <c r="C16" i="51"/>
  <c r="I12" i="52" l="1"/>
  <c r="B12" i="51" l="1"/>
  <c r="B11" i="51"/>
  <c r="B10" i="51"/>
  <c r="B9" i="51"/>
  <c r="B5" i="51"/>
  <c r="B4" i="51"/>
  <c r="B3" i="51"/>
  <c r="B2" i="51"/>
  <c r="D147" i="47"/>
  <c r="E147" i="47"/>
  <c r="C147" i="47"/>
  <c r="I3" i="52" l="1"/>
  <c r="I4" i="52" s="1"/>
  <c r="B31" i="51"/>
  <c r="I8" i="52"/>
  <c r="I9" i="52" s="1"/>
  <c r="B19" i="51"/>
  <c r="B18" i="51"/>
  <c r="B17" i="51"/>
  <c r="B16" i="51"/>
  <c r="C14" i="52" l="1"/>
  <c r="D14" i="52"/>
  <c r="E14" i="52"/>
  <c r="F14" i="52"/>
  <c r="G14" i="52"/>
  <c r="B14" i="52"/>
  <c r="B13" i="52"/>
  <c r="C13" i="52"/>
  <c r="D13" i="52"/>
  <c r="E13" i="52"/>
  <c r="F13" i="52"/>
  <c r="G13" i="52"/>
  <c r="C12" i="52"/>
  <c r="D12" i="52"/>
  <c r="E12" i="52"/>
  <c r="F12" i="52"/>
  <c r="G12" i="52"/>
  <c r="H12" i="52"/>
  <c r="B12" i="52"/>
  <c r="C9" i="52"/>
  <c r="D9" i="52"/>
  <c r="E9" i="52"/>
  <c r="F9" i="52"/>
  <c r="G9" i="52"/>
  <c r="B9" i="52"/>
  <c r="C4" i="52"/>
  <c r="D4" i="52"/>
  <c r="E4" i="52"/>
  <c r="F4" i="52"/>
  <c r="G4" i="52"/>
  <c r="B4" i="52"/>
  <c r="H9" i="52" l="1"/>
  <c r="B25" i="51"/>
  <c r="C25" i="51" s="1"/>
  <c r="B32" i="51"/>
  <c r="C32" i="51" s="1"/>
  <c r="B30" i="51"/>
  <c r="I13" i="52" s="1"/>
  <c r="I14" i="52" s="1"/>
  <c r="B23" i="51"/>
  <c r="B33" i="51"/>
  <c r="C33" i="51" s="1"/>
  <c r="B26" i="51"/>
  <c r="C26" i="51" s="1"/>
  <c r="C31" i="51"/>
  <c r="B24" i="51"/>
  <c r="C24" i="51" s="1"/>
  <c r="H4" i="52" l="1"/>
  <c r="H13" i="52"/>
  <c r="H14" i="52" s="1"/>
  <c r="C30" i="51"/>
  <c r="C23" i="51"/>
</calcChain>
</file>

<file path=xl/sharedStrings.xml><?xml version="1.0" encoding="utf-8"?>
<sst xmlns="http://schemas.openxmlformats.org/spreadsheetml/2006/main" count="2645" uniqueCount="1207">
  <si>
    <t>技術名</t>
    <rPh sb="0" eb="2">
      <t>ギジュツ</t>
    </rPh>
    <rPh sb="2" eb="3">
      <t>メイ</t>
    </rPh>
    <phoneticPr fontId="4"/>
  </si>
  <si>
    <t>日本皮膚科学会</t>
  </si>
  <si>
    <t>日本肺癌学会</t>
  </si>
  <si>
    <t>日本精神神経学会</t>
  </si>
  <si>
    <t>日本病理学会</t>
  </si>
  <si>
    <t>日本アフェレシス学会</t>
  </si>
  <si>
    <t>日本医学放射線学会</t>
  </si>
  <si>
    <t>日本頭痛学会</t>
  </si>
  <si>
    <t>日本てんかん学会</t>
  </si>
  <si>
    <t>日本糖尿病学会</t>
  </si>
  <si>
    <t>日本リウマチ学会</t>
  </si>
  <si>
    <t>日本不安症学会</t>
  </si>
  <si>
    <t>H リハビリテーション</t>
  </si>
  <si>
    <t>○</t>
    <phoneticPr fontId="4"/>
  </si>
  <si>
    <t>学会番号</t>
    <rPh sb="0" eb="2">
      <t>ガッカイ</t>
    </rPh>
    <rPh sb="2" eb="4">
      <t>バンゴウ</t>
    </rPh>
    <phoneticPr fontId="4"/>
  </si>
  <si>
    <t>学会名</t>
    <rPh sb="0" eb="2">
      <t>ガッカイ</t>
    </rPh>
    <rPh sb="2" eb="3">
      <t>メイ</t>
    </rPh>
    <phoneticPr fontId="4"/>
  </si>
  <si>
    <t>未収載</t>
    <rPh sb="0" eb="3">
      <t>ミシュウサイ</t>
    </rPh>
    <phoneticPr fontId="7"/>
  </si>
  <si>
    <t>既収載</t>
    <rPh sb="0" eb="1">
      <t>キ</t>
    </rPh>
    <rPh sb="1" eb="3">
      <t>シュウサイ</t>
    </rPh>
    <phoneticPr fontId="7"/>
  </si>
  <si>
    <t>未収載</t>
    <rPh sb="0" eb="3">
      <t>ミシュウサイ</t>
    </rPh>
    <phoneticPr fontId="4"/>
  </si>
  <si>
    <t>既収載</t>
    <rPh sb="0" eb="1">
      <t>キ</t>
    </rPh>
    <rPh sb="1" eb="3">
      <t>シュウサイ</t>
    </rPh>
    <phoneticPr fontId="4"/>
  </si>
  <si>
    <t>日本腰痛学会</t>
  </si>
  <si>
    <t>備考</t>
    <rPh sb="0" eb="2">
      <t>ビコウ</t>
    </rPh>
    <phoneticPr fontId="4"/>
  </si>
  <si>
    <t>その他</t>
  </si>
  <si>
    <t>骨粗鬆症における骨代謝マーカー測定要件の見直し</t>
  </si>
  <si>
    <t>抗MDA5抗体陽性皮膚筋炎に伴う急速進行性間質性肺炎に対する血漿交換療法</t>
  </si>
  <si>
    <t>血漿交換療法（増点について）</t>
  </si>
  <si>
    <t>静脈麻酔</t>
  </si>
  <si>
    <t>難聴の遺伝学的検査</t>
  </si>
  <si>
    <t>緩和ケア診療加算</t>
  </si>
  <si>
    <t>がん性疼痛緩和指導管理料</t>
  </si>
  <si>
    <t>小児食物アレルギー負荷検査</t>
  </si>
  <si>
    <t>小児特定疾患カウンセリング料</t>
  </si>
  <si>
    <t>呼吸ケアチーム加算</t>
  </si>
  <si>
    <t>【アンケート②】</t>
    <phoneticPr fontId="4"/>
  </si>
  <si>
    <t>区分</t>
    <rPh sb="0" eb="2">
      <t>クブン</t>
    </rPh>
    <phoneticPr fontId="4"/>
  </si>
  <si>
    <t>番号</t>
    <rPh sb="0" eb="2">
      <t>バンゴウ</t>
    </rPh>
    <phoneticPr fontId="4"/>
  </si>
  <si>
    <t>「要望通り反映された」または「一部要望が反映された」提案について</t>
    <rPh sb="1" eb="4">
      <t>ヨウボウトオ</t>
    </rPh>
    <rPh sb="5" eb="7">
      <t>ハンエイ</t>
    </rPh>
    <rPh sb="15" eb="17">
      <t>イチブ</t>
    </rPh>
    <rPh sb="17" eb="19">
      <t>ヨウボウ</t>
    </rPh>
    <rPh sb="20" eb="22">
      <t>ハンエイ</t>
    </rPh>
    <rPh sb="26" eb="28">
      <t>テイアン</t>
    </rPh>
    <phoneticPr fontId="4"/>
  </si>
  <si>
    <t>提案書
番号</t>
    <rPh sb="0" eb="3">
      <t>テイアンショ</t>
    </rPh>
    <rPh sb="4" eb="6">
      <t>バンゴウ</t>
    </rPh>
    <phoneticPr fontId="4"/>
  </si>
  <si>
    <r>
      <t>【アンケート①】</t>
    </r>
    <r>
      <rPr>
        <sz val="16"/>
        <color rgb="FFFF0000"/>
        <rFont val="Yu Gothic Medium"/>
        <family val="3"/>
        <charset val="128"/>
      </rPr>
      <t>※必須</t>
    </r>
    <rPh sb="9" eb="11">
      <t>ヒッス</t>
    </rPh>
    <phoneticPr fontId="4"/>
  </si>
  <si>
    <t>掲載内容</t>
    <rPh sb="0" eb="2">
      <t>ケイサイ</t>
    </rPh>
    <rPh sb="2" eb="4">
      <t>ナイヨウ</t>
    </rPh>
    <phoneticPr fontId="4"/>
  </si>
  <si>
    <t>A区分</t>
    <rPh sb="1" eb="3">
      <t>クブン</t>
    </rPh>
    <phoneticPr fontId="7"/>
  </si>
  <si>
    <t>A区分</t>
    <rPh sb="1" eb="3">
      <t>クブン</t>
    </rPh>
    <phoneticPr fontId="4"/>
  </si>
  <si>
    <t>J 処置</t>
  </si>
  <si>
    <t>D 検査</t>
  </si>
  <si>
    <t>N 病理診断</t>
  </si>
  <si>
    <t>E 画像診断</t>
  </si>
  <si>
    <t>K 手術</t>
  </si>
  <si>
    <t>B 医学管理等</t>
  </si>
  <si>
    <t>C 在宅医療</t>
  </si>
  <si>
    <t>M 放射線治療</t>
  </si>
  <si>
    <t>G 注射</t>
  </si>
  <si>
    <t>I 精神科専門療法</t>
  </si>
  <si>
    <t>L 麻酔</t>
  </si>
  <si>
    <t>回答</t>
    <rPh sb="0" eb="2">
      <t>カイトウ</t>
    </rPh>
    <phoneticPr fontId="7"/>
  </si>
  <si>
    <t>画像診断管理加算2の見直し（2.5の創設）</t>
  </si>
  <si>
    <t>ポジトロン断層撮影（FDG-PET）、ポジトロン断層・コンピューター断層複合撮影（FDG-PET/CT）又は乳房用ポジトロン断層撮影による乳癌術前補助療法の治療効果判定</t>
  </si>
  <si>
    <t>赤血球・好中球表面抗原検査</t>
  </si>
  <si>
    <t>特発性肺線維症の急性増悪に対する吸着式血液浄化法</t>
  </si>
  <si>
    <t>看取り介護加算（Ⅱ）と在宅患者訪問診療料の看取り加算の併算定の制限撤廃</t>
  </si>
  <si>
    <t>ベドリズマブ（生物学的製剤）の外来化学療法加算</t>
  </si>
  <si>
    <t>小児科外来診療料</t>
  </si>
  <si>
    <t>通院・在宅精神療法　児童思春期精神科専門管理加算 施設基準（５）診療所の施設基準の変更</t>
  </si>
  <si>
    <t>通院・在宅精神療法　児童思春期精神科専門管理加算　施設基準（２）専任の常勤精神科医の変更</t>
  </si>
  <si>
    <t>心房細動患者に合併した睡眠時無呼吸患者に対する在宅持続陽圧呼吸療法適応拡大</t>
  </si>
  <si>
    <t>令和4年度診療報酬改定結果について</t>
    <rPh sb="0" eb="2">
      <t>レイワ</t>
    </rPh>
    <rPh sb="3" eb="4">
      <t>ネン</t>
    </rPh>
    <rPh sb="4" eb="5">
      <t>ド</t>
    </rPh>
    <rPh sb="5" eb="7">
      <t>シンリョウ</t>
    </rPh>
    <rPh sb="7" eb="9">
      <t>ホウシュウ</t>
    </rPh>
    <rPh sb="9" eb="11">
      <t>カイテイ</t>
    </rPh>
    <rPh sb="11" eb="13">
      <t>ケッカ</t>
    </rPh>
    <phoneticPr fontId="4"/>
  </si>
  <si>
    <t>A 基本診療料 第2部 入院料等</t>
  </si>
  <si>
    <t>A225201</t>
  </si>
  <si>
    <t>A225202</t>
  </si>
  <si>
    <t>A225203</t>
  </si>
  <si>
    <t>A225204</t>
  </si>
  <si>
    <t>遠隔ICU診療支援管理料</t>
  </si>
  <si>
    <t>A 基本診療料 第1部 初・再診料</t>
  </si>
  <si>
    <t>一部要望が反映された</t>
  </si>
  <si>
    <t>全く反映されなかった</t>
  </si>
  <si>
    <t>要望通り反映された</t>
  </si>
  <si>
    <t>全く反映されなかった</t>
    <rPh sb="0" eb="1">
      <t>マッタ</t>
    </rPh>
    <rPh sb="2" eb="4">
      <t>ハンエイ</t>
    </rPh>
    <phoneticPr fontId="4"/>
  </si>
  <si>
    <t>要望通り反映された</t>
    <rPh sb="0" eb="3">
      <t>ヨウボウドオ</t>
    </rPh>
    <rPh sb="4" eb="6">
      <t>ハンエイ</t>
    </rPh>
    <phoneticPr fontId="4"/>
  </si>
  <si>
    <t>一部要望が反映された</t>
    <rPh sb="0" eb="2">
      <t>イチブ</t>
    </rPh>
    <rPh sb="2" eb="4">
      <t>ヨウボウ</t>
    </rPh>
    <rPh sb="5" eb="7">
      <t>ハンエイ</t>
    </rPh>
    <phoneticPr fontId="4"/>
  </si>
  <si>
    <t>その他</t>
    <rPh sb="2" eb="3">
      <t>タ</t>
    </rPh>
    <phoneticPr fontId="4"/>
  </si>
  <si>
    <t>既収載</t>
    <rPh sb="0" eb="3">
      <t>キシュウサイ</t>
    </rPh>
    <phoneticPr fontId="4"/>
  </si>
  <si>
    <t>D006-5</t>
  </si>
  <si>
    <t>合計</t>
    <rPh sb="0" eb="2">
      <t>ゴウケイ</t>
    </rPh>
    <phoneticPr fontId="4"/>
  </si>
  <si>
    <t>未収載＋既収載</t>
    <rPh sb="0" eb="3">
      <t>ミシュウサイ</t>
    </rPh>
    <rPh sb="4" eb="7">
      <t>キシュウサイ</t>
    </rPh>
    <phoneticPr fontId="4"/>
  </si>
  <si>
    <t>全495件</t>
    <rPh sb="0" eb="1">
      <t>ゼン</t>
    </rPh>
    <rPh sb="4" eb="5">
      <t>ケン</t>
    </rPh>
    <phoneticPr fontId="4"/>
  </si>
  <si>
    <t>全441件</t>
    <rPh sb="0" eb="1">
      <t>ゼン</t>
    </rPh>
    <rPh sb="4" eb="5">
      <t>ケン</t>
    </rPh>
    <phoneticPr fontId="4"/>
  </si>
  <si>
    <t>申請</t>
    <rPh sb="0" eb="2">
      <t>シンセイ</t>
    </rPh>
    <phoneticPr fontId="4"/>
  </si>
  <si>
    <t>改定対象</t>
    <rPh sb="0" eb="4">
      <t>カイテイタイショウ</t>
    </rPh>
    <phoneticPr fontId="4"/>
  </si>
  <si>
    <t>改定率</t>
    <rPh sb="0" eb="3">
      <t>カイテイリツ</t>
    </rPh>
    <phoneticPr fontId="4"/>
  </si>
  <si>
    <t>2010年度</t>
    <rPh sb="4" eb="6">
      <t>ネンド</t>
    </rPh>
    <phoneticPr fontId="4"/>
  </si>
  <si>
    <t>2012年度</t>
    <rPh sb="4" eb="6">
      <t>ネンド</t>
    </rPh>
    <phoneticPr fontId="4"/>
  </si>
  <si>
    <t>2014年度</t>
    <rPh sb="4" eb="6">
      <t>ネンド</t>
    </rPh>
    <phoneticPr fontId="4"/>
  </si>
  <si>
    <t>2016年度</t>
    <rPh sb="4" eb="6">
      <t>ネンド</t>
    </rPh>
    <phoneticPr fontId="4"/>
  </si>
  <si>
    <t>2018年度</t>
    <rPh sb="4" eb="6">
      <t>ネンド</t>
    </rPh>
    <phoneticPr fontId="4"/>
  </si>
  <si>
    <t>2020年度</t>
    <rPh sb="4" eb="6">
      <t>ネンド</t>
    </rPh>
    <phoneticPr fontId="4"/>
  </si>
  <si>
    <t>2022年度</t>
    <rPh sb="4" eb="6">
      <t>ネンド</t>
    </rPh>
    <phoneticPr fontId="4"/>
  </si>
  <si>
    <t>全体</t>
    <rPh sb="0" eb="2">
      <t>ゼンタイ</t>
    </rPh>
    <phoneticPr fontId="4"/>
  </si>
  <si>
    <t>令和6年度診療報酬改定結果について</t>
    <rPh sb="0" eb="2">
      <t>レイワ</t>
    </rPh>
    <rPh sb="3" eb="4">
      <t>ネン</t>
    </rPh>
    <rPh sb="4" eb="5">
      <t>ド</t>
    </rPh>
    <rPh sb="5" eb="7">
      <t>シンリョウ</t>
    </rPh>
    <rPh sb="7" eb="9">
      <t>ホウシュウ</t>
    </rPh>
    <rPh sb="9" eb="11">
      <t>カイテイ</t>
    </rPh>
    <rPh sb="11" eb="13">
      <t>ケッカ</t>
    </rPh>
    <phoneticPr fontId="4"/>
  </si>
  <si>
    <t>令和6年度改訂提案書提出内訳</t>
    <rPh sb="0" eb="2">
      <t>レイワ</t>
    </rPh>
    <rPh sb="3" eb="4">
      <t>ネン</t>
    </rPh>
    <rPh sb="12" eb="14">
      <t>ウチワケ</t>
    </rPh>
    <phoneticPr fontId="7"/>
  </si>
  <si>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</si>
  <si>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</si>
  <si>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</si>
  <si>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</si>
  <si>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</si>
  <si>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</si>
  <si>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</si>
  <si>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</si>
  <si>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</si>
  <si>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</si>
  <si>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</si>
  <si>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</si>
  <si>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</si>
  <si>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</si>
  <si>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</si>
  <si>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</si>
  <si>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</si>
  <si>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</si>
  <si>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</si>
  <si>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</si>
  <si>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</si>
  <si>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</si>
  <si>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</si>
  <si>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</si>
  <si>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</si>
  <si>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</si>
  <si>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</si>
  <si>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</si>
  <si>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</si>
  <si>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</si>
  <si>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</si>
  <si>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</si>
  <si>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</si>
  <si>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</si>
  <si>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</si>
  <si>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</si>
  <si>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</si>
  <si>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</si>
  <si>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</si>
  <si>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</si>
  <si>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</si>
  <si>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</si>
  <si>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</si>
  <si>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</si>
  <si>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</si>
  <si>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</si>
  <si>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</si>
  <si>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</si>
  <si>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</si>
  <si>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</si>
  <si>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</si>
  <si>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</si>
  <si>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</si>
  <si>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</si>
  <si>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</si>
  <si>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</si>
  <si>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</si>
  <si>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</si>
  <si>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</si>
  <si>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</si>
  <si>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</si>
  <si>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</si>
  <si>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</si>
  <si>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</si>
  <si>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</si>
  <si>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</si>
  <si>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</si>
  <si>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</si>
  <si>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</si>
  <si>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</si>
  <si>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</si>
  <si>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</si>
  <si>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</si>
  <si>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</si>
  <si>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</si>
  <si>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</si>
  <si>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</si>
  <si>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</si>
  <si>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</si>
  <si>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</si>
  <si>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</si>
  <si>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</si>
  <si>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</si>
  <si>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</si>
  <si>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</si>
  <si>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</si>
  <si>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</si>
  <si>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</si>
  <si>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</si>
  <si>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</si>
  <si>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</si>
  <si>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</si>
  <si>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</si>
  <si>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</si>
  <si>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</si>
  <si>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</si>
  <si>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</si>
  <si>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</si>
  <si>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</si>
  <si>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</si>
  <si>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</si>
  <si>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</si>
  <si>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</si>
  <si>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</si>
  <si>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</si>
  <si>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</si>
  <si>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</si>
  <si>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</si>
  <si>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</si>
  <si>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</si>
  <si>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</si>
  <si>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</si>
  <si>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</si>
  <si>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</si>
  <si>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</si>
  <si>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</si>
  <si>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</si>
  <si>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</si>
  <si>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</si>
  <si>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</si>
  <si>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</si>
  <si>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</si>
  <si>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</si>
  <si>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</si>
  <si>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</si>
  <si>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</si>
  <si>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</si>
  <si>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</si>
  <si>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</si>
  <si>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</si>
  <si>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</si>
  <si>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</si>
  <si>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</si>
  <si>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</si>
  <si>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</si>
  <si>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</si>
  <si>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</si>
  <si>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日本アフェレシス学会</t>
    <rPh sb="0" eb="2">
      <t>ニホン</t>
    </rPh>
    <rPh sb="8" eb="10">
      <t>ガッカイ</t>
    </rPh>
    <phoneticPr fontId="4"/>
  </si>
  <si>
    <t>AUDIT（アルコール使用障害特定テスト）</t>
  </si>
  <si>
    <t>アルコール関連疾患患者減酒指導料</t>
  </si>
  <si>
    <t>アルコール脱水素酵素1B(ADH1B)とアルデヒド脱水素酵素2(ALDH2)の遺伝子多型検査</t>
  </si>
  <si>
    <t>日本アルコール・アディクション医学会</t>
    <rPh sb="0" eb="2">
      <t>ニホン</t>
    </rPh>
    <rPh sb="15" eb="18">
      <t>イガッカイ</t>
    </rPh>
    <phoneticPr fontId="4"/>
  </si>
  <si>
    <t>通院在宅精神療法と依存症集団療法との同日算定</t>
  </si>
  <si>
    <t>全く反映されなかった</t>
    <rPh sb="0" eb="1">
      <t>マッタ</t>
    </rPh>
    <rPh sb="2" eb="4">
      <t>ハンエイ</t>
    </rPh>
    <phoneticPr fontId="4"/>
  </si>
  <si>
    <t>提出学会名</t>
    <rPh sb="0" eb="4">
      <t>テイシュツガッカイ</t>
    </rPh>
    <rPh sb="4" eb="5">
      <t>メイ</t>
    </rPh>
    <phoneticPr fontId="4"/>
  </si>
  <si>
    <t>提出学会名</t>
    <rPh sb="0" eb="4">
      <t>テイシュツガッカイ</t>
    </rPh>
    <rPh sb="4" eb="5">
      <t>メイ</t>
    </rPh>
    <phoneticPr fontId="4"/>
  </si>
  <si>
    <t>日本アレルギー学会</t>
    <rPh sb="0" eb="2">
      <t>ニホン</t>
    </rPh>
    <rPh sb="7" eb="9">
      <t>ガッカイ</t>
    </rPh>
    <phoneticPr fontId="4"/>
  </si>
  <si>
    <t>慢性気道疾患の診断・管理ツールとしての呼気一酸化窒素濃度測定（スパイログラフィー等検査　呼気ガス分析）</t>
  </si>
  <si>
    <t>日本アルコール・アディクション医学会</t>
    <rPh sb="0" eb="2">
      <t>ニホン</t>
    </rPh>
    <rPh sb="15" eb="18">
      <t>イガッカイ</t>
    </rPh>
    <phoneticPr fontId="4"/>
  </si>
  <si>
    <t>日本医学放射線学会</t>
    <rPh sb="0" eb="2">
      <t>ニホン</t>
    </rPh>
    <rPh sb="2" eb="4">
      <t>イガク</t>
    </rPh>
    <rPh sb="4" eb="9">
      <t>ホウシャセンガッカイ</t>
    </rPh>
    <phoneticPr fontId="4"/>
  </si>
  <si>
    <t>人工知能使用指針を準拠した施設を評価（対象医療機関の拡大）</t>
  </si>
  <si>
    <t>ネットワーク型画像管理加算</t>
  </si>
  <si>
    <t>小児腹部骨盤部単純X線写真：生殖腺防護に関する説明加算</t>
  </si>
  <si>
    <t>通則５
画像診断管理加算3に関する施設基準</t>
  </si>
  <si>
    <t>区分番号Ｅ１０２及びＥ２０３に掲げる画像診断については、別に厚生労働大臣が定める施設基準に適合しているものとして地方厚生局長等に届け出た保険医療機関において画像診断を専ら担当する常勤の医師が、画像診断を行い、その結果を文書により報告した場合は、画像診断管理加算２、画像診断管理加算３又は画像診断管理加算４として、区分番号Ｅ１０２に掲げる画像診断及び区分番号Ｅ２０３に掲げる画像診断のそれぞれについて月１回に限り175点、235点又は340点を所定点数に加算する。</t>
  </si>
  <si>
    <t>日本医学放射線学会</t>
    <rPh sb="0" eb="9">
      <t>ニホンイガクホウシャセンガッカイ</t>
    </rPh>
    <phoneticPr fontId="4"/>
  </si>
  <si>
    <t>画像診断管理加算２　休日又は夜間緊急読影　算定要件の拡大</t>
  </si>
  <si>
    <t>遠隔連携診療料の項目追加　診断困難小児稀少疾患の画像読影</t>
  </si>
  <si>
    <t>小児画像診断管理加算(小児）（小児被ばく低減加算）</t>
  </si>
  <si>
    <t>ガイドラインを用いた画像診断管理加算の遠隔診療併用の要件緩和</t>
  </si>
  <si>
    <t>通則５</t>
  </si>
  <si>
    <r>
      <t xml:space="preserve">画像診断管理加算３に関する施設基準
(１) 放射線科を標榜している病院であること。
(２) 「救急医療対策事業実施要綱」（昭和52 年７月６日医発第692 号）に定める第３「救命救急センター」又は第４「高度救命救急センター」を設置している保険医療機関であること。
(３) 画像診断を専ら担当する常勤の医師（専ら画像診断を担当した経験を10 年以上有するもの又は当該療養について関係学会から示されている２年以上の所定の研修（専ら放射線診断に関するものとし、画像診断、Interventional　Radiology（IVR）及び核医学に関する事項を全て含むものであること。）を修了し、その旨が登録されている医師に限る。）が３名以上配置されていること。なお、画像診断を専ら担当する医師とは、勤務時間の大部分において画像情報の撮影又は読影に携わっている者をいう。
(４) 当該保険医療機関において実施される全ての核医学診断、ＣＴ撮影及びＭＲＩ撮影について、(３)に規定する医師の下に画像情報の管理が行われていること。
(５) 当該保険医療機関における核医学診断及びコンピューター断層診断のうち、少なくとも８割以上の読影結果が、(３)に規定する医師により遅くとも撮影日の翌診療日までに当該患者の診療を担当する医師に報告されていること。
(６) 当該保険医療機関において、関係学会の定める指針に基づく夜間及び休日の読影体制が整備されていること。
(７) 画像診断管理を行うにつき十分な体制が整備されていること。
(８) 当該保険医療機関以外の施設に読影又は診断を委託していないこと。
(９) 関係学会の定める指針を遵守し、ＭＲＩ装置の適切な安全管理を行っていること。
</t>
    </r>
    <r>
      <rPr>
        <sz val="10"/>
        <color rgb="FFFF0000"/>
        <rFont val="Yu Gothic Medium"/>
        <family val="3"/>
        <charset val="128"/>
      </rPr>
      <t>(10) 関係学会の定める指針に基づいて、人工知能関連技術が活用された画像診断補助ソフトウェアの適切な安全管理を行っていること。その際、画像診断を専ら担当する常勤の医師（専ら画像診断を担当した経験を10 年以上有するもの又は当該療養について関係学会から示されている２年以上の所定の研修（専ら放射線診断に関するものとし、画像診断、Interventional Radiology（IVR）及び核医学に関する事項を全て含むものであること。）を修了し、その旨が登録されている医師に限る。）が責任者として配置されていること。</t>
    </r>
    <phoneticPr fontId="4"/>
  </si>
  <si>
    <t>日本移植学会</t>
    <rPh sb="0" eb="2">
      <t>ニホン</t>
    </rPh>
    <rPh sb="2" eb="6">
      <t>イショクガッカイ</t>
    </rPh>
    <phoneticPr fontId="4"/>
  </si>
  <si>
    <t>臓器移植待機中の抗HLA抗体検査（スクリーニング・同定）</t>
  </si>
  <si>
    <t>日本移植学会</t>
    <rPh sb="0" eb="2">
      <t>ニホン</t>
    </rPh>
    <rPh sb="2" eb="6">
      <t>イショクガッカイ</t>
    </rPh>
    <phoneticPr fontId="4"/>
  </si>
  <si>
    <t>生体臓器ドナーの自発的意思の確認のための第三者面接料</t>
  </si>
  <si>
    <t>日本医真菌学会</t>
    <rPh sb="0" eb="2">
      <t>ニホン</t>
    </rPh>
    <rPh sb="2" eb="7">
      <t>イシンキンガッカイ</t>
    </rPh>
    <phoneticPr fontId="4"/>
  </si>
  <si>
    <t>アスペルギルス抗体IgG</t>
  </si>
  <si>
    <t>日本遺伝カウンセリング学会</t>
    <rPh sb="0" eb="2">
      <t>ニホン</t>
    </rPh>
    <rPh sb="2" eb="4">
      <t>イデン</t>
    </rPh>
    <rPh sb="11" eb="13">
      <t>ガッカイ</t>
    </rPh>
    <phoneticPr fontId="4"/>
  </si>
  <si>
    <t>遠隔連携遺伝性腫瘍カウンセリング加算</t>
  </si>
  <si>
    <t>遠隔連携遺伝カウンセリングの難病限定の解除</t>
  </si>
  <si>
    <t>遺伝カウンセリングの医学的管理区分への変更</t>
  </si>
  <si>
    <t>日本遺伝カウンセリング学会</t>
    <rPh sb="0" eb="4">
      <t>ニホンイデン</t>
    </rPh>
    <rPh sb="11" eb="13">
      <t>ガッカイ</t>
    </rPh>
    <phoneticPr fontId="4"/>
  </si>
  <si>
    <t>日本遺伝カウンセリング学会</t>
    <rPh sb="0" eb="2">
      <t>ニホン</t>
    </rPh>
    <rPh sb="2" eb="4">
      <t>イデン</t>
    </rPh>
    <rPh sb="11" eb="13">
      <t>ガッカイ</t>
    </rPh>
    <phoneticPr fontId="4"/>
  </si>
  <si>
    <t>日本遺伝子診療学会</t>
    <rPh sb="0" eb="5">
      <t>ニホンイデンシ</t>
    </rPh>
    <rPh sb="5" eb="9">
      <t>シンリョウガッカイ</t>
    </rPh>
    <phoneticPr fontId="4"/>
  </si>
  <si>
    <t>日本遺伝子診療学会</t>
    <rPh sb="0" eb="2">
      <t>ニホン</t>
    </rPh>
    <rPh sb="2" eb="5">
      <t>イデンシ</t>
    </rPh>
    <rPh sb="5" eb="9">
      <t>シンリョウガッカイ</t>
    </rPh>
    <phoneticPr fontId="4"/>
  </si>
  <si>
    <t>がんゲノム医療における遺伝学的検査によって2次的所見が見つかった患者の血縁者に対する遺伝カウンセリング</t>
  </si>
  <si>
    <t>遺伝性疾患患者の血縁者に対する遺伝カウンセリング</t>
  </si>
  <si>
    <t>日本遺伝子診療学会</t>
    <rPh sb="0" eb="2">
      <t>ニホン</t>
    </rPh>
    <rPh sb="2" eb="9">
      <t>イデンシシンリョウガッカイ</t>
    </rPh>
    <phoneticPr fontId="4"/>
  </si>
  <si>
    <t>日本遺伝子診療学会</t>
    <rPh sb="0" eb="9">
      <t>ニホンイデンシシンリョウガッカイ</t>
    </rPh>
    <phoneticPr fontId="4"/>
  </si>
  <si>
    <t>NCCオンコパネルによる遺伝性腫瘍および遺伝性疾患の診断</t>
  </si>
  <si>
    <t>日本運動器科学会</t>
    <rPh sb="0" eb="2">
      <t>ニホン</t>
    </rPh>
    <rPh sb="2" eb="8">
      <t>ウンドウキカガッカイ</t>
    </rPh>
    <phoneticPr fontId="4"/>
  </si>
  <si>
    <t>二次性骨折予防継続管理料：対象疾患の拡大</t>
  </si>
  <si>
    <t>再診時、他医で撮影したMRI、CT読影料の算定</t>
  </si>
  <si>
    <t>運動器リハビリテーション：初期・早期加算の適応拡大</t>
  </si>
  <si>
    <t>運動器リハビリ：標準的算定期間除外対象疾患の拡大</t>
  </si>
  <si>
    <t>運動器リハビリテーション：施設基準の緩和</t>
  </si>
  <si>
    <t>－</t>
    <phoneticPr fontId="4"/>
  </si>
  <si>
    <t>日本化学療法学会</t>
    <rPh sb="0" eb="2">
      <t>ニホン</t>
    </rPh>
    <rPh sb="2" eb="8">
      <t>カガクリョウホウガッカイ</t>
    </rPh>
    <phoneticPr fontId="4"/>
  </si>
  <si>
    <t>クロストリジオイデス・ディフィシルのトキシンB遺伝子検出検査</t>
  </si>
  <si>
    <t>日本核医学会</t>
    <rPh sb="0" eb="2">
      <t>ニホン</t>
    </rPh>
    <rPh sb="2" eb="6">
      <t>カクイガッカイ</t>
    </rPh>
    <phoneticPr fontId="4"/>
  </si>
  <si>
    <t>18F標識フルシクロビンを用いた場合のポジトロン断層撮影、ポジトロン断層・コンピューター断層複合撮影、ポジトロン断層・磁気共鳴コンピューター断層複合撮影</t>
  </si>
  <si>
    <t>抗がん剤としての治療用放射性医薬品無菌製剤処理加算</t>
  </si>
  <si>
    <t>M000-2　放射性同位元素内用療法管理料　　神経芽腫に対するもの</t>
  </si>
  <si>
    <t>「E101-2 ポジトロン断層撮影」及び「E101-3 ポジトロン断層・コンピューター断層複合撮影」   不明熱診断</t>
  </si>
  <si>
    <t>ポジトロン断層撮影、ポジトロン断層・コンピューター断層複合撮影、
ポジトロン断層・磁気共鳴コンピューター断層複合撮影及び乳房用ポジトロン断層撮影
　（治療効果判定・再病期診断の追加）</t>
  </si>
  <si>
    <t>PET検査、PET/CT検査、PET/MRI検査の画像検査技術（院内製造がないPET診断薬の場合）</t>
  </si>
  <si>
    <t>核医学診断　（シングルホトンエミッションコンピューター断層撮影　心筋血流予備能比（技術料加算））　</t>
  </si>
  <si>
    <t>PET/MRI検査（FDGを用いた場合）</t>
  </si>
  <si>
    <t>シンチグラムおよびシングルホトンエミッションコンピューター断層撮影（放射性医薬品管理者配置）</t>
  </si>
  <si>
    <t>「ポジトロン断層・磁気共鳴コンピューター断層複合撮影(一連の検査につき)」の心臓サルコイドーシスへの適応拡大</t>
  </si>
  <si>
    <t>日本核医学会</t>
    <rPh sb="0" eb="3">
      <t>ニホンカク</t>
    </rPh>
    <rPh sb="3" eb="6">
      <t>イガッカイ</t>
    </rPh>
    <phoneticPr fontId="4"/>
  </si>
  <si>
    <t>日本カプセル内視鏡学会</t>
    <rPh sb="0" eb="2">
      <t>ニホン</t>
    </rPh>
    <rPh sb="6" eb="9">
      <t>ナイシキョウ</t>
    </rPh>
    <rPh sb="9" eb="11">
      <t>ガッカイ</t>
    </rPh>
    <phoneticPr fontId="4"/>
  </si>
  <si>
    <t>内視鏡的経口カプセル内視鏡留置術</t>
  </si>
  <si>
    <t>日本眼科学会</t>
    <rPh sb="0" eb="2">
      <t>ニホン</t>
    </rPh>
    <rPh sb="2" eb="6">
      <t>ガンカガッカイ</t>
    </rPh>
    <phoneticPr fontId="4"/>
  </si>
  <si>
    <t>緑内障治療管理料</t>
  </si>
  <si>
    <t>日本眼科学会</t>
    <rPh sb="0" eb="2">
      <t>ニホン</t>
    </rPh>
    <rPh sb="2" eb="6">
      <t>ガンカガッカイ</t>
    </rPh>
    <phoneticPr fontId="4"/>
  </si>
  <si>
    <t>微生物核酸同定・定量検査　２　クラミジア・トラコマチス核酸検出、３　淋菌核酸検出、５　淋菌及びクラミジア・トラコマチス同時核酸検出</t>
  </si>
  <si>
    <t>提出学会名</t>
    <rPh sb="0" eb="5">
      <t>テイシュツガッカイメイ</t>
    </rPh>
    <phoneticPr fontId="4"/>
  </si>
  <si>
    <t>日本冠疾患学会</t>
    <rPh sb="0" eb="2">
      <t>ニホン</t>
    </rPh>
    <rPh sb="2" eb="5">
      <t>カンシッカン</t>
    </rPh>
    <rPh sb="5" eb="7">
      <t>ガッカイ</t>
    </rPh>
    <phoneticPr fontId="4"/>
  </si>
  <si>
    <t>ハートチーム加算</t>
  </si>
  <si>
    <t>冠動脈血流予備能測定検査QFR</t>
  </si>
  <si>
    <t>「特定診療報酬算定医療機器の定義」に「循環動態解析プログラム」として追加</t>
  </si>
  <si>
    <t>厚生労働省からの令和5年12月28日の保医発1228第１号にて「特定診療報酬算定医療機器の定義」の一部改正として追加され、令和6年1月1日より適用となり、令和6年度診療報酬改定とは別に反映された。</t>
  </si>
  <si>
    <t>日本冠疾患学会</t>
    <rPh sb="0" eb="2">
      <t>ニホン</t>
    </rPh>
    <rPh sb="2" eb="5">
      <t>カンシッカン</t>
    </rPh>
    <rPh sb="5" eb="7">
      <t>ガッカイ</t>
    </rPh>
    <phoneticPr fontId="4"/>
  </si>
  <si>
    <t>A219201</t>
    <phoneticPr fontId="4"/>
  </si>
  <si>
    <t>特定集中治療室管理料</t>
  </si>
  <si>
    <t>日本感染症学会</t>
    <rPh sb="0" eb="2">
      <t>ニホン</t>
    </rPh>
    <rPh sb="2" eb="7">
      <t>カンセンショウガッカイ</t>
    </rPh>
    <phoneticPr fontId="4"/>
  </si>
  <si>
    <t>感染症コンサルテーション</t>
  </si>
  <si>
    <t>肝臓リハビリテーション（運動療法）肝疾患運動管理加算</t>
  </si>
  <si>
    <t>糖鎖欠損トランスフェリン(CDT)トランスフェリン比</t>
  </si>
  <si>
    <t>自己免疫性肝炎における抗平滑筋抗体の測定</t>
  </si>
  <si>
    <t>肝腫瘍診断・治療のための画像ナビゲーションシステム</t>
  </si>
  <si>
    <t>日本肝臓学会</t>
    <rPh sb="0" eb="2">
      <t>ニホン</t>
    </rPh>
    <rPh sb="2" eb="6">
      <t>カンゾウガッカイ</t>
    </rPh>
    <phoneticPr fontId="4"/>
  </si>
  <si>
    <t>日本緩和医療学会</t>
    <rPh sb="0" eb="2">
      <t>ニホン</t>
    </rPh>
    <rPh sb="2" eb="8">
      <t>カンワイリョウガッカイ</t>
    </rPh>
    <phoneticPr fontId="4"/>
  </si>
  <si>
    <t>日本緩和医療学会</t>
    <rPh sb="0" eb="8">
      <t>ニホンカンワイリョウガッカイ</t>
    </rPh>
    <phoneticPr fontId="4"/>
  </si>
  <si>
    <t>外来緩和ケア管理料（疼痛）</t>
  </si>
  <si>
    <t>がん患者指導管理料イの算定回数制限撤廃</t>
  </si>
  <si>
    <t>がん患者指導管理料イの上位点数の追加設定</t>
  </si>
  <si>
    <t>外来緩和ケア管理料（心不全要件の変更）</t>
  </si>
  <si>
    <t>緩和ケア病棟入院料（施設基準に「ADLの維持、向上が必要な患者には、リハビリテーション専門職種によるリハビリテーションを実施できる体制を取ることが望ましい」を追記）</t>
  </si>
  <si>
    <t>緩和ケア診療加算（心不全要件の変更）</t>
  </si>
  <si>
    <t>緩和ケア病棟入院料（対象疾患に末期心不全を追加）</t>
  </si>
  <si>
    <t>A223201</t>
  </si>
  <si>
    <t>A223202</t>
  </si>
  <si>
    <t>A223203</t>
  </si>
  <si>
    <t>日本血液学会</t>
    <rPh sb="0" eb="6">
      <t>ニホンケツエキガッカイ</t>
    </rPh>
    <phoneticPr fontId="4"/>
  </si>
  <si>
    <t>在宅輸血加算</t>
  </si>
  <si>
    <t>トキソプラズマ症遺伝子診断検査</t>
  </si>
  <si>
    <t>日本血液学会</t>
    <rPh sb="0" eb="6">
      <t>ニホンケツエキガッカイ</t>
    </rPh>
    <phoneticPr fontId="4"/>
  </si>
  <si>
    <t>B001-2-12「外来腫瘍化学療法診療料1」、「外来腫瘍化学療法診療料2」ならびに付帯する「連携充実加算」、「小児加算」における加算算定項目としての「皮下注射」の追加</t>
  </si>
  <si>
    <t>JAK2遺伝子変異解析</t>
  </si>
  <si>
    <t>特定疾患療養管理料</t>
  </si>
  <si>
    <t>抗悪性腫瘍剤処方管理加算</t>
  </si>
  <si>
    <t>造血器腫瘍遺伝子検査</t>
  </si>
  <si>
    <t>外来腫瘍化学療法診療料</t>
  </si>
  <si>
    <t>特定薬剤治療管理料１</t>
  </si>
  <si>
    <t>日本結核・非結核性抗酸菌症学会</t>
    <rPh sb="0" eb="2">
      <t>ニホン</t>
    </rPh>
    <rPh sb="2" eb="4">
      <t>ケッカク</t>
    </rPh>
    <rPh sb="5" eb="13">
      <t>ヒケッカクセイコウサンキンショウ</t>
    </rPh>
    <rPh sb="13" eb="15">
      <t>ガッカイ</t>
    </rPh>
    <phoneticPr fontId="4"/>
  </si>
  <si>
    <t>電子媒体記録あるいはデータ伝送システムによる夜間血圧測定</t>
  </si>
  <si>
    <t>随時尿ナトリウム、クレアチニン測定に基づく推定1日食塩摂取量を指標とした減塩指導</t>
  </si>
  <si>
    <t>日本高血圧学会</t>
    <rPh sb="0" eb="2">
      <t>ニホン</t>
    </rPh>
    <rPh sb="2" eb="7">
      <t>コウケツアツガッカイ</t>
    </rPh>
    <phoneticPr fontId="4"/>
  </si>
  <si>
    <t>日本高血圧学会</t>
    <rPh sb="0" eb="2">
      <t>ニホン</t>
    </rPh>
    <rPh sb="2" eb="5">
      <t>コウケツアツ</t>
    </rPh>
    <rPh sb="5" eb="7">
      <t>ガッカイ</t>
    </rPh>
    <phoneticPr fontId="4"/>
  </si>
  <si>
    <t>高血圧症治療補助プログラム加算</t>
  </si>
  <si>
    <t>日本高次脳機能学会</t>
    <rPh sb="0" eb="2">
      <t>ニホン</t>
    </rPh>
    <rPh sb="2" eb="7">
      <t>コウジノウキノウ</t>
    </rPh>
    <rPh sb="7" eb="9">
      <t>ガッカイ</t>
    </rPh>
    <phoneticPr fontId="4"/>
  </si>
  <si>
    <t>トレイルメイキングテスト（TMT-J）</t>
  </si>
  <si>
    <t>オンライン診療による認知機能評価</t>
  </si>
  <si>
    <t>びまん性肺疾患集学的合議評価提供料</t>
  </si>
  <si>
    <t>日本呼吸器学会</t>
    <rPh sb="0" eb="7">
      <t>ニホンコキュウキガッカイ</t>
    </rPh>
    <phoneticPr fontId="4"/>
  </si>
  <si>
    <t>日本呼吸器学会</t>
    <rPh sb="0" eb="7">
      <t>ニホンコキュウキガッカイ</t>
    </rPh>
    <phoneticPr fontId="4"/>
  </si>
  <si>
    <t>外来緩和ケア管理料（呼吸不全）</t>
  </si>
  <si>
    <t>CPAP使用、PSGに関する在宅持続陽圧呼吸療法指導管理料２の算定要件（３）のウの改訂</t>
  </si>
  <si>
    <t>CPAP遠隔モニタリング普及推進を目指す在宅持続陽圧呼吸療法指導管理料２の（６）の修正</t>
  </si>
  <si>
    <t>在宅酸素療法指導管理料の遠隔モニタリング加算</t>
  </si>
  <si>
    <t>在宅酸素療法中の火災時酸素供給遮断装置加算</t>
  </si>
  <si>
    <t>日本呼吸器学会</t>
    <rPh sb="0" eb="2">
      <t>ニホン</t>
    </rPh>
    <rPh sb="2" eb="7">
      <t>コキュウキガッカイ</t>
    </rPh>
    <phoneticPr fontId="4"/>
  </si>
  <si>
    <t>A230201</t>
    <phoneticPr fontId="4"/>
  </si>
  <si>
    <t>日本呼吸器内視鏡学会</t>
    <rPh sb="0" eb="2">
      <t>ニホン</t>
    </rPh>
    <rPh sb="2" eb="5">
      <t>コキュウキ</t>
    </rPh>
    <rPh sb="5" eb="10">
      <t>ナイシキョウガッカイ</t>
    </rPh>
    <phoneticPr fontId="4"/>
  </si>
  <si>
    <t>呼吸器疾患診断のための細胞診検体における特殊染色</t>
  </si>
  <si>
    <t>日本呼吸ケア・リハビリテーション学会</t>
    <rPh sb="0" eb="2">
      <t>ニホン</t>
    </rPh>
    <rPh sb="2" eb="4">
      <t>コキュウ</t>
    </rPh>
    <rPh sb="16" eb="18">
      <t>ガッカイ</t>
    </rPh>
    <phoneticPr fontId="4"/>
  </si>
  <si>
    <t>外来呼吸ケア管理料</t>
  </si>
  <si>
    <t>在宅医療機器点検指導料</t>
  </si>
  <si>
    <t>呼吸筋力測定</t>
  </si>
  <si>
    <t>日本呼吸ケア・リハビリテーション学会</t>
    <rPh sb="0" eb="2">
      <t>ニホン</t>
    </rPh>
    <rPh sb="2" eb="4">
      <t>コキュウ</t>
    </rPh>
    <rPh sb="16" eb="18">
      <t>ガッカイ</t>
    </rPh>
    <phoneticPr fontId="4"/>
  </si>
  <si>
    <t>在宅ハイフローセラピー装置加算</t>
  </si>
  <si>
    <t>呼吸器リハビリテーション料</t>
  </si>
  <si>
    <t>D222在宅経皮的血液ガス分圧測定1, 2及び算定要件（１）イの修正</t>
  </si>
  <si>
    <t>C173</t>
  </si>
  <si>
    <t>増点要望の結果1自動給水加湿チャンバーを用いる場合3500点（4,400点を要望）
1以外の場合　2500点（3,400点を要望）となった。</t>
    <phoneticPr fontId="4"/>
  </si>
  <si>
    <t>A232201</t>
    <phoneticPr fontId="4"/>
  </si>
  <si>
    <t>酸素ボンベ安全性加算</t>
  </si>
  <si>
    <t>日本呼吸療法医学会</t>
    <rPh sb="0" eb="2">
      <t>ニホン</t>
    </rPh>
    <rPh sb="2" eb="4">
      <t>コキュウ</t>
    </rPh>
    <rPh sb="4" eb="6">
      <t>リョウホウ</t>
    </rPh>
    <rPh sb="6" eb="7">
      <t>イ</t>
    </rPh>
    <rPh sb="7" eb="9">
      <t>ガッカイ</t>
    </rPh>
    <phoneticPr fontId="4"/>
  </si>
  <si>
    <t>日本呼吸療法医学会</t>
    <rPh sb="0" eb="2">
      <t>ニホン</t>
    </rPh>
    <rPh sb="2" eb="4">
      <t>コキュウ</t>
    </rPh>
    <rPh sb="4" eb="6">
      <t>リョウホウ</t>
    </rPh>
    <rPh sb="6" eb="7">
      <t>イ</t>
    </rPh>
    <rPh sb="7" eb="9">
      <t>ガッカイ</t>
    </rPh>
    <phoneticPr fontId="4"/>
  </si>
  <si>
    <t>基礎代謝測定（間接熱量測定）</t>
  </si>
  <si>
    <t>日本在宅医療連合学会</t>
    <rPh sb="0" eb="2">
      <t>ニホン</t>
    </rPh>
    <rPh sb="2" eb="6">
      <t>ザイタクイリョウ</t>
    </rPh>
    <rPh sb="6" eb="10">
      <t>レンゴウガッカイ</t>
    </rPh>
    <phoneticPr fontId="4"/>
  </si>
  <si>
    <t>在宅急性呼吸不全酸素療法指導管理料</t>
  </si>
  <si>
    <t>学校・保育園・幼稚園でのカンファレンス</t>
  </si>
  <si>
    <t>栄養サポートカンファレンス料</t>
  </si>
  <si>
    <t>在宅持続硬膜外ブロック指導管理料</t>
  </si>
  <si>
    <t>在宅心不全患者指導管理料</t>
  </si>
  <si>
    <t>在宅人工呼吸器指導管理料の加湿器加算</t>
  </si>
  <si>
    <t>在宅時医学総合管理料における単一建物診療患者に関する除外要件の追加</t>
  </si>
  <si>
    <t>施設入居時医学総合管理料における単一建物診療患者に関する除外要件の追加</t>
  </si>
  <si>
    <t>在宅患者緊急時等カンファレンス料</t>
  </si>
  <si>
    <t>医療機関からの緊急訪問看護と訪問看護ステーションからの訪問リハビリテーションの同日算定を可能にする</t>
  </si>
  <si>
    <t>医療機関からの訪問看護での訪問看護情報提供料算定可能にする</t>
  </si>
  <si>
    <t>医療機関からの訪問看護において退院支援指導加算を算定可能にする</t>
  </si>
  <si>
    <t>専門医療往診加算</t>
  </si>
  <si>
    <t>訪問診療導入初診時加算</t>
  </si>
  <si>
    <t>重症急性疾患往診加算</t>
  </si>
  <si>
    <t>日本産科婦人科学会</t>
    <rPh sb="0" eb="2">
      <t>ニホン</t>
    </rPh>
    <rPh sb="2" eb="9">
      <t>サンカフジンカガッカイ</t>
    </rPh>
    <phoneticPr fontId="4"/>
  </si>
  <si>
    <t>周産期メンタルヘルス・カウンセリング料</t>
  </si>
  <si>
    <t>日本産科婦人科学会</t>
    <rPh sb="0" eb="9">
      <t>ニホンサンカフジンカガッカイ</t>
    </rPh>
    <phoneticPr fontId="4"/>
  </si>
  <si>
    <t>流産検体の染色体検査</t>
  </si>
  <si>
    <t>2,553点から5,000点を要望したが、4,603点に改定された。</t>
    <phoneticPr fontId="4"/>
  </si>
  <si>
    <t>日本産婦人科医会</t>
    <rPh sb="0" eb="2">
      <t>ニホン</t>
    </rPh>
    <rPh sb="2" eb="6">
      <t>サンフジンカ</t>
    </rPh>
    <rPh sb="6" eb="7">
      <t>イ</t>
    </rPh>
    <rPh sb="7" eb="8">
      <t>カイ</t>
    </rPh>
    <phoneticPr fontId="4"/>
  </si>
  <si>
    <t>遠隔分娩監視装置によるハイリスク妊婦管理料</t>
  </si>
  <si>
    <t>日本磁気共鳴医学会</t>
    <rPh sb="0" eb="2">
      <t>ニホン</t>
    </rPh>
    <rPh sb="2" eb="6">
      <t>ジキキョウメイ</t>
    </rPh>
    <rPh sb="6" eb="9">
      <t>イガッカイ</t>
    </rPh>
    <phoneticPr fontId="4"/>
  </si>
  <si>
    <t>CT・MRI撮影　通則の見直し　画像診断における臨床情報の適切な記載</t>
  </si>
  <si>
    <t>画像診断管理加算の改変（MRI検査の医療安全に関する要件追加）</t>
  </si>
  <si>
    <t>日本児童青年精神医学会</t>
    <rPh sb="0" eb="2">
      <t>ニホン</t>
    </rPh>
    <rPh sb="2" eb="4">
      <t>ジドウ</t>
    </rPh>
    <rPh sb="4" eb="6">
      <t>セイネン</t>
    </rPh>
    <rPh sb="6" eb="8">
      <t>セイシン</t>
    </rPh>
    <rPh sb="8" eb="11">
      <t>イガッカイ</t>
    </rPh>
    <phoneticPr fontId="4"/>
  </si>
  <si>
    <t>ペアレントトレーニング</t>
  </si>
  <si>
    <t>児童相談所等連携指導料</t>
  </si>
  <si>
    <t>通院・在宅精神療法 児童思春期共同指導加算</t>
  </si>
  <si>
    <t>感覚プロファイル（SP）</t>
  </si>
  <si>
    <t>通院・在宅精神療法　児童思春期支援指導加算</t>
  </si>
  <si>
    <t>要望より、点数、期間など広く認められた</t>
  </si>
  <si>
    <t>日本児童青年精神医学会</t>
    <rPh sb="0" eb="2">
      <t>ニホン</t>
    </rPh>
    <rPh sb="2" eb="8">
      <t>ジドウセイネンセイシン</t>
    </rPh>
    <rPh sb="8" eb="11">
      <t>イガッカイ</t>
    </rPh>
    <phoneticPr fontId="4"/>
  </si>
  <si>
    <t>日本耳鼻咽喉科頭頸部外科学会</t>
    <rPh sb="0" eb="2">
      <t>ニホン</t>
    </rPh>
    <rPh sb="2" eb="7">
      <t>ジビインコウカ</t>
    </rPh>
    <rPh sb="7" eb="12">
      <t>トウケイブゲカ</t>
    </rPh>
    <rPh sb="12" eb="14">
      <t>ガッカイ</t>
    </rPh>
    <phoneticPr fontId="4"/>
  </si>
  <si>
    <t>高齢者・中等度難聴指導管理料</t>
  </si>
  <si>
    <t>末梢前庭障害性めまい疾患指導管理料</t>
  </si>
  <si>
    <t>脳血管疾患等リハビリテーション料の対象疾患への末梢前庭障害(内耳性めまい)の追加</t>
  </si>
  <si>
    <t>「EBウイルス核酸定量」の上咽頭癌への算定要件の拡大</t>
  </si>
  <si>
    <t>サイトメガロウイルス核酸定量</t>
  </si>
  <si>
    <t>日本周産期・新生児医学会</t>
    <rPh sb="0" eb="2">
      <t>ニホン</t>
    </rPh>
    <rPh sb="2" eb="5">
      <t>シュウサンキ</t>
    </rPh>
    <rPh sb="6" eb="9">
      <t>シンセイジ</t>
    </rPh>
    <rPh sb="9" eb="12">
      <t>イガッカイ</t>
    </rPh>
    <phoneticPr fontId="4"/>
  </si>
  <si>
    <t>A241101</t>
    <phoneticPr fontId="4"/>
  </si>
  <si>
    <t>A242101</t>
  </si>
  <si>
    <t>A242201</t>
  </si>
  <si>
    <t>母乳栄養管理加算</t>
  </si>
  <si>
    <t>日本集中治療医学会</t>
    <rPh sb="0" eb="2">
      <t>ニホン</t>
    </rPh>
    <rPh sb="2" eb="4">
      <t>シュウチュウ</t>
    </rPh>
    <rPh sb="4" eb="6">
      <t>チリョウ</t>
    </rPh>
    <rPh sb="6" eb="9">
      <t>イガッカイ</t>
    </rPh>
    <phoneticPr fontId="4"/>
  </si>
  <si>
    <t>A242102</t>
  </si>
  <si>
    <t>A242202</t>
  </si>
  <si>
    <t>A242203</t>
  </si>
  <si>
    <t>A242204</t>
  </si>
  <si>
    <t>A242205</t>
  </si>
  <si>
    <t>特定集中治療室退室後フォローアップ体制加算</t>
  </si>
  <si>
    <t>小児特定集中治療室管理料(施設要件イの対象範囲拡大について)</t>
  </si>
  <si>
    <t>せん妄ハイリスク患者ケア加算</t>
  </si>
  <si>
    <t>早期離床・リハビリテーション加算</t>
  </si>
  <si>
    <t>早期栄養介入管理加算</t>
  </si>
  <si>
    <t>小児特定集中治療室管理料（臓器移植患者の算定日数延長について）</t>
  </si>
  <si>
    <t>日本循環器学会</t>
    <rPh sb="0" eb="2">
      <t>ニホン</t>
    </rPh>
    <rPh sb="2" eb="7">
      <t>ジュンカンキガッカイ</t>
    </rPh>
    <phoneticPr fontId="4"/>
  </si>
  <si>
    <t>INOCA(ischemia with non-obstructive coronary artery disease)における冠血流予備能および微小循環抵抗の測定による微小血管狭心症の診断</t>
  </si>
  <si>
    <t>心臓ペースメーカ指導管理料　遠隔モニタリング加算（植込型心電図の場合）</t>
  </si>
  <si>
    <t>心脂肪酸代謝SPECTにおける後期像撮影と洗い出し率の算出</t>
  </si>
  <si>
    <t>患者およびその家族への心肺蘇生およびAEDやWCDに関する指導</t>
  </si>
  <si>
    <t>日本循環器学会</t>
    <rPh sb="0" eb="7">
      <t>ニホンジュンカンキガッカイ</t>
    </rPh>
    <phoneticPr fontId="4"/>
  </si>
  <si>
    <t>遠隔心大血管リハビリテーションオンライン管理指導料</t>
  </si>
  <si>
    <t>血圧脈波検査装置</t>
  </si>
  <si>
    <t>日本消化管学会</t>
    <rPh sb="0" eb="2">
      <t>ニホン</t>
    </rPh>
    <rPh sb="2" eb="7">
      <t>ショウカカンガッカイ</t>
    </rPh>
    <phoneticPr fontId="4"/>
  </si>
  <si>
    <t>日本消化管学会</t>
    <rPh sb="0" eb="7">
      <t>ニホンショウカカンガッカイ</t>
    </rPh>
    <phoneticPr fontId="4"/>
  </si>
  <si>
    <t>食道内多チャンネルインピーダンス・ｐH測定検査</t>
  </si>
  <si>
    <t>2,000点→3,000点に増点</t>
  </si>
  <si>
    <t>日本消化器内視鏡学会</t>
    <rPh sb="0" eb="2">
      <t>ニホン</t>
    </rPh>
    <rPh sb="2" eb="5">
      <t>ショウカキ</t>
    </rPh>
    <rPh sb="5" eb="10">
      <t>ナイシキョウガッカイ</t>
    </rPh>
    <phoneticPr fontId="4"/>
  </si>
  <si>
    <t>内視鏡を用いた狭帯域光による画像強調観察法</t>
  </si>
  <si>
    <t>超音波内視鏡検査（胆膵疾患診断目的の超音波内視鏡検査加算の増点）</t>
  </si>
  <si>
    <t>日本消化器内視鏡学会</t>
    <rPh sb="0" eb="2">
      <t>ニホン</t>
    </rPh>
    <rPh sb="2" eb="10">
      <t>ショウカキナイシキョウガッカイ</t>
    </rPh>
    <phoneticPr fontId="4"/>
  </si>
  <si>
    <t>消化器軟性内視鏡安全管理料</t>
  </si>
  <si>
    <t>内視鏡的十二指腸乳頭切除術</t>
  </si>
  <si>
    <t>日本消化器病学会</t>
    <rPh sb="0" eb="2">
      <t>ニホン</t>
    </rPh>
    <rPh sb="2" eb="8">
      <t>ショウカキビョウガッカイ</t>
    </rPh>
    <phoneticPr fontId="4"/>
  </si>
  <si>
    <t>炎症性腸疾患診断確定済み患者に対する遠隔連携診療料加算</t>
  </si>
  <si>
    <t>005-11</t>
  </si>
  <si>
    <t>別に厚生労働大臣が定める施設基準を満たす保険医療機関において、対面診療を行 っ ている入院中の患者以外の患者であって、 別に厚生労働大臣が定めるものに対して、 治療を目的として、患者の同意を得て、当該施設基準を満たす難病又はてんかんに関する専門的な 診療を行っている他の保険医療機関の医師に事前に診療情報提供を行った上で、当該患者の来院時に、情報通信機器を用いて、当該他の保険医療機関の医師と連携して診療を行った場合に、 3月に１回に限り算定する。</t>
  </si>
  <si>
    <t>日本小児アレルギー学会</t>
    <rPh sb="0" eb="2">
      <t>ニホン</t>
    </rPh>
    <rPh sb="2" eb="4">
      <t>ショウニ</t>
    </rPh>
    <rPh sb="9" eb="11">
      <t>ガッカイ</t>
    </rPh>
    <phoneticPr fontId="4"/>
  </si>
  <si>
    <t>小児アレルギー疾患指導管理料</t>
  </si>
  <si>
    <t>日本小児アレルギー学会</t>
    <rPh sb="0" eb="4">
      <t>ニホンショウニ</t>
    </rPh>
    <rPh sb="9" eb="11">
      <t>ガッカイ</t>
    </rPh>
    <phoneticPr fontId="4"/>
  </si>
  <si>
    <t>外来栄養食事指導料</t>
  </si>
  <si>
    <t>入院栄養食事指導料</t>
  </si>
  <si>
    <t>001-9</t>
  </si>
  <si>
    <t>(２) (前略）小児食物アレルギー患者（食物アレルギー検査の結果（他の
保険医療機関から提供を受けた食物アレルギー検査の結果を含む。）、食物アレルギー
を持つことが明らかな 16 歳未満の小児に限る。）に対する小児食物アレルギー食につい
ては、入院時食事療養(I)又は入院時生活療養(I)の特別食加算の場合と異なり、特別
食に含まれる。（後略）。</t>
  </si>
  <si>
    <t>001-10</t>
  </si>
  <si>
    <t>(３) 入院栄養食事指導料を算定するに当たって、上記以外の事項は「Ｂ００１」の「９」
外来栄養食事指導料における留意事項の(２)から(６)まで及び(15)の例による。</t>
  </si>
  <si>
    <t>日本小児栄養消化器肝臓学会</t>
    <rPh sb="0" eb="2">
      <t>ニホン</t>
    </rPh>
    <rPh sb="2" eb="4">
      <t>ショウニ</t>
    </rPh>
    <rPh sb="4" eb="6">
      <t>エイヨウ</t>
    </rPh>
    <rPh sb="6" eb="9">
      <t>ショウカキ</t>
    </rPh>
    <rPh sb="9" eb="11">
      <t>カンゾウ</t>
    </rPh>
    <rPh sb="11" eb="13">
      <t>ガッカイ</t>
    </rPh>
    <phoneticPr fontId="4"/>
  </si>
  <si>
    <t>日本小児科医会</t>
    <rPh sb="0" eb="2">
      <t>ニホン</t>
    </rPh>
    <rPh sb="2" eb="7">
      <t>ショウニカイカイ</t>
    </rPh>
    <phoneticPr fontId="4"/>
  </si>
  <si>
    <t>要支援児童・慢性疾患等地域連携指導料</t>
  </si>
  <si>
    <t>日本小児科医会</t>
    <rPh sb="0" eb="2">
      <t>ニホン</t>
    </rPh>
    <rPh sb="2" eb="7">
      <t>ショウニカイカイ</t>
    </rPh>
    <phoneticPr fontId="4"/>
  </si>
  <si>
    <t>日本小児科医会</t>
    <rPh sb="0" eb="7">
      <t>ニホンショウニカイカイ</t>
    </rPh>
    <phoneticPr fontId="4"/>
  </si>
  <si>
    <t>小児科かかりつけ診療料</t>
  </si>
  <si>
    <t>日本小児科学会</t>
    <rPh sb="0" eb="2">
      <t>ニホン</t>
    </rPh>
    <rPh sb="2" eb="7">
      <t>ショウニカガッカイ</t>
    </rPh>
    <phoneticPr fontId="4"/>
  </si>
  <si>
    <t>成人移行支援連携指導料1, 2</t>
  </si>
  <si>
    <t>日本小児科学会</t>
    <rPh sb="0" eb="7">
      <t>ニホンショウニカガッカイ</t>
    </rPh>
    <phoneticPr fontId="4"/>
  </si>
  <si>
    <t>在宅患者共同診療料</t>
  </si>
  <si>
    <t>注入ポンプ加算</t>
  </si>
  <si>
    <t>在宅がん医療総合診療料（小児加算）</t>
  </si>
  <si>
    <t>A250101</t>
  </si>
  <si>
    <t>A250102</t>
  </si>
  <si>
    <t>A250103</t>
  </si>
  <si>
    <t>A250201</t>
  </si>
  <si>
    <t>小児回復期地域連携受入加算</t>
  </si>
  <si>
    <t>新生児発達支援充実加算</t>
  </si>
  <si>
    <t>新生児早期静脈栄養管理加算</t>
  </si>
  <si>
    <t>小児入院医療管理料、救急医療管理加算</t>
  </si>
  <si>
    <t>日本小児感染症学会</t>
    <rPh sb="0" eb="2">
      <t>ニホン</t>
    </rPh>
    <rPh sb="2" eb="4">
      <t>ショウニ</t>
    </rPh>
    <rPh sb="4" eb="9">
      <t>カンセンショウガッカイ</t>
    </rPh>
    <phoneticPr fontId="4"/>
  </si>
  <si>
    <t>殺菌能検査</t>
  </si>
  <si>
    <t>日本小児感染症学会</t>
    <rPh sb="0" eb="2">
      <t>ニホン</t>
    </rPh>
    <rPh sb="2" eb="4">
      <t>ショウニ</t>
    </rPh>
    <rPh sb="4" eb="9">
      <t>カンセンショウガッカイ</t>
    </rPh>
    <phoneticPr fontId="4"/>
  </si>
  <si>
    <t>グロブリンクラス別ウイルス抗体価ヒトパルボウイルスB19</t>
  </si>
  <si>
    <t>日本小児血液・がん学会</t>
    <rPh sb="0" eb="2">
      <t>ニホン</t>
    </rPh>
    <rPh sb="2" eb="4">
      <t>ショウニ</t>
    </rPh>
    <rPh sb="4" eb="6">
      <t>ケツエキ</t>
    </rPh>
    <rPh sb="9" eb="11">
      <t>ガッカイ</t>
    </rPh>
    <phoneticPr fontId="4"/>
  </si>
  <si>
    <t>携帯型精密輸液ポンプ加算</t>
  </si>
  <si>
    <t>在宅悪性腫瘍等患者指導管理料</t>
  </si>
  <si>
    <t>がんゲノムプロファイリング検査</t>
  </si>
  <si>
    <t>【携帯型精密輸液ポンプ加算】の適用拡大要望に対し、左記の適用が認められた</t>
  </si>
  <si>
    <t>【在宅悪性腫瘍等患者指導管理料】の適用拡大要望に対し、左記が新設</t>
  </si>
  <si>
    <t>携帯型ディスポーザブル注入ポンプ加算</t>
    <phoneticPr fontId="4"/>
  </si>
  <si>
    <t>在宅腫瘍化学療法注射指導管理料</t>
    <phoneticPr fontId="4"/>
  </si>
  <si>
    <t>日本小児呼吸器学会</t>
    <rPh sb="0" eb="2">
      <t>ニホン</t>
    </rPh>
    <rPh sb="2" eb="4">
      <t>ショウニ</t>
    </rPh>
    <rPh sb="4" eb="7">
      <t>コキュウキ</t>
    </rPh>
    <rPh sb="7" eb="9">
      <t>ガッカイ</t>
    </rPh>
    <phoneticPr fontId="4"/>
  </si>
  <si>
    <t>小児（乳幼児）在宅ハイフローセラピー指導管理料、小児（乳幼児）在宅ハイフローセラピー装置加算、乳幼児呼吸管理材料加算（2020年保険収載）の適応にハイフローセラピーを追加</t>
  </si>
  <si>
    <t>PHOX2B遺伝子検査</t>
  </si>
  <si>
    <t>日本小児循環器学会</t>
    <rPh sb="0" eb="2">
      <t>ニホン</t>
    </rPh>
    <rPh sb="2" eb="4">
      <t>ショウニ</t>
    </rPh>
    <rPh sb="4" eb="9">
      <t>ジュンカンキガッカイ</t>
    </rPh>
    <phoneticPr fontId="4"/>
  </si>
  <si>
    <t>経皮的心房中隔欠損作成術　スタティック法</t>
  </si>
  <si>
    <t>低濃度酸素吸入</t>
  </si>
  <si>
    <t>経皮的動脈血酸素飽和度測定</t>
  </si>
  <si>
    <t>日本小児循環器学会</t>
    <rPh sb="0" eb="4">
      <t>ニホンショウニ</t>
    </rPh>
    <rPh sb="4" eb="9">
      <t>ジュンカンキガッカイ</t>
    </rPh>
    <phoneticPr fontId="4"/>
  </si>
  <si>
    <t>日本小児循環器学会</t>
    <rPh sb="0" eb="2">
      <t>ニホン</t>
    </rPh>
    <rPh sb="2" eb="9">
      <t>ショウニジュンカンキガッカイ</t>
    </rPh>
    <phoneticPr fontId="4"/>
  </si>
  <si>
    <t>A255101</t>
    <phoneticPr fontId="4"/>
  </si>
  <si>
    <t>小児開胸管理加算</t>
  </si>
  <si>
    <t>アデノ随伴ウイルスベクターを用いた遺伝子治療における拡散防止対策加算</t>
  </si>
  <si>
    <t>顆粒球のフローサイトメトリーによるCD16測定</t>
  </si>
  <si>
    <t>日本小児神経学会</t>
    <rPh sb="0" eb="2">
      <t>ニホン</t>
    </rPh>
    <rPh sb="2" eb="4">
      <t>ショウニ</t>
    </rPh>
    <rPh sb="4" eb="8">
      <t>シンケイガッカイ</t>
    </rPh>
    <phoneticPr fontId="4"/>
  </si>
  <si>
    <t>D016</t>
  </si>
  <si>
    <t>細胞機能検査
8　顆粒球表面抗原検査　640点</t>
  </si>
  <si>
    <t>要望点数は800点</t>
  </si>
  <si>
    <t>日本小児神経学会</t>
    <rPh sb="0" eb="2">
      <t>ニホン</t>
    </rPh>
    <rPh sb="2" eb="4">
      <t>ショウニ</t>
    </rPh>
    <rPh sb="4" eb="8">
      <t>シンケイガッカイ</t>
    </rPh>
    <phoneticPr fontId="4"/>
  </si>
  <si>
    <t>小児科療養指導料</t>
  </si>
  <si>
    <t>日本小児心身医学会</t>
    <rPh sb="0" eb="2">
      <t>ニホン</t>
    </rPh>
    <rPh sb="2" eb="4">
      <t>ショウニ</t>
    </rPh>
    <rPh sb="4" eb="6">
      <t>シンシン</t>
    </rPh>
    <rPh sb="6" eb="9">
      <t>イガッカイ</t>
    </rPh>
    <phoneticPr fontId="4"/>
  </si>
  <si>
    <t>診療情報提供料(1)</t>
  </si>
  <si>
    <t>日本小児腎臓病学会</t>
    <rPh sb="0" eb="2">
      <t>ニホン</t>
    </rPh>
    <rPh sb="2" eb="4">
      <t>ショウニ</t>
    </rPh>
    <rPh sb="4" eb="7">
      <t>ジンゾウビョウ</t>
    </rPh>
    <rPh sb="7" eb="9">
      <t>ガッカイ</t>
    </rPh>
    <phoneticPr fontId="4"/>
  </si>
  <si>
    <t>リツキシマブ投与後の造血器腫瘍細胞抗原検査（D005 15）によるB細胞（CD20）モニタリング</t>
  </si>
  <si>
    <t>腎代替療法指導管理料</t>
  </si>
  <si>
    <t>日本小児精神神経学会</t>
    <rPh sb="0" eb="2">
      <t>ニホン</t>
    </rPh>
    <rPh sb="2" eb="4">
      <t>ショウニ</t>
    </rPh>
    <rPh sb="4" eb="6">
      <t>セイシン</t>
    </rPh>
    <rPh sb="6" eb="10">
      <t>シンケイガッカイ</t>
    </rPh>
    <phoneticPr fontId="4"/>
  </si>
  <si>
    <t>改訂版標準読み書きスクリーニング検査(STRAW-R)</t>
  </si>
  <si>
    <t>ADHD評価スケール(ADHD-RS-5)</t>
  </si>
  <si>
    <t>日本小児精神神経学会</t>
    <rPh sb="0" eb="2">
      <t>ニホン</t>
    </rPh>
    <rPh sb="2" eb="4">
      <t>ショウニ</t>
    </rPh>
    <rPh sb="4" eb="10">
      <t>セイシンシンケイガッカイ</t>
    </rPh>
    <phoneticPr fontId="4"/>
  </si>
  <si>
    <t>脳血管疾患等リハビリテーション料</t>
  </si>
  <si>
    <t>WISC-R知能検査</t>
  </si>
  <si>
    <t>全訂版田中ビネー知能検査</t>
  </si>
  <si>
    <t>日本小児内分泌学会</t>
    <rPh sb="0" eb="2">
      <t>ニホン</t>
    </rPh>
    <rPh sb="2" eb="4">
      <t>ショウニ</t>
    </rPh>
    <rPh sb="4" eb="9">
      <t>ナイブンピツガッカイ</t>
    </rPh>
    <phoneticPr fontId="4"/>
  </si>
  <si>
    <t>小児肥満指導管理料</t>
  </si>
  <si>
    <t>日本小児内分泌学会</t>
    <rPh sb="0" eb="2">
      <t>ニホン</t>
    </rPh>
    <rPh sb="2" eb="4">
      <t>ショウニ</t>
    </rPh>
    <rPh sb="4" eb="9">
      <t>ナイブンピツガッカイ</t>
    </rPh>
    <phoneticPr fontId="4"/>
  </si>
  <si>
    <t>血糖自己測定器加算　間欠スキャン式持続血糖測定器によるもの</t>
  </si>
  <si>
    <t>日本小児リウマチ学会</t>
    <rPh sb="0" eb="2">
      <t>ニホン</t>
    </rPh>
    <rPh sb="2" eb="4">
      <t>ショウニ</t>
    </rPh>
    <rPh sb="8" eb="10">
      <t>ガッカイ</t>
    </rPh>
    <phoneticPr fontId="4"/>
  </si>
  <si>
    <t>多関節に活動性を有する若年性特発性関節炎の患者に対してアバタセプト製剤を投与した場合の外来化学療法加算</t>
  </si>
  <si>
    <t>(3) 外来化学療法加算は、次に掲げるいずれかの投与を行った場合に限り算定する。(略)
ウ 関節リウマチ又は多関節に活動性を有する若年性特発性関節炎の患者に対してアバタセプト製剤を投与した場合</t>
  </si>
  <si>
    <t>更年期症候群治療管理技術</t>
  </si>
  <si>
    <t>日本女性医学学会</t>
    <rPh sb="0" eb="2">
      <t>ニホン</t>
    </rPh>
    <rPh sb="2" eb="4">
      <t>ジョセイ</t>
    </rPh>
    <rPh sb="4" eb="6">
      <t>イガク</t>
    </rPh>
    <rPh sb="6" eb="8">
      <t>ガッカイ</t>
    </rPh>
    <phoneticPr fontId="4"/>
  </si>
  <si>
    <t>日本心エコー図学会</t>
    <rPh sb="0" eb="2">
      <t>ニホン</t>
    </rPh>
    <rPh sb="2" eb="3">
      <t>ココロ</t>
    </rPh>
    <rPh sb="6" eb="7">
      <t>ズ</t>
    </rPh>
    <rPh sb="7" eb="9">
      <t>ガッカイ</t>
    </rPh>
    <phoneticPr fontId="4"/>
  </si>
  <si>
    <t>心臓超音波検査３次元画像法</t>
  </si>
  <si>
    <t>Global Longitudinal Strainによるがん治療薬関連心筋障害の診断</t>
  </si>
  <si>
    <t>心臓超音波検査による心臓弁膜症の定量評価</t>
  </si>
  <si>
    <t>心臓超音波検査のデジタル動画保存加算</t>
  </si>
  <si>
    <t>日本心エコー図学会</t>
    <rPh sb="0" eb="2">
      <t>ニホン</t>
    </rPh>
    <rPh sb="2" eb="3">
      <t>ココロ</t>
    </rPh>
    <rPh sb="6" eb="7">
      <t>ズ</t>
    </rPh>
    <rPh sb="7" eb="9">
      <t>ガッカイ</t>
    </rPh>
    <phoneticPr fontId="4"/>
  </si>
  <si>
    <t>経胸壁心エコー法と経食道心エコー法を同一日に検査した際の診療報酬の個別算定</t>
  </si>
  <si>
    <t>血清コレスタノール測定（血液）</t>
  </si>
  <si>
    <t>難治性片頭痛・三叉神経自律神経性頭痛指導料</t>
  </si>
  <si>
    <t>日本神経学会</t>
    <rPh sb="0" eb="6">
      <t>ニホンシンケイガッカイ</t>
    </rPh>
    <phoneticPr fontId="4"/>
  </si>
  <si>
    <t>日本神経学会</t>
    <rPh sb="0" eb="6">
      <t>ニホンシンケイガッカイ</t>
    </rPh>
    <phoneticPr fontId="4"/>
  </si>
  <si>
    <t>神経学的検査（D239-3)</t>
  </si>
  <si>
    <t>薬剤投与用胃瘻造設術</t>
  </si>
  <si>
    <t>経管栄養・薬剤投与用　カテーテル交換法</t>
  </si>
  <si>
    <t>デジタル脳波判読の遠隔診断</t>
  </si>
  <si>
    <t>日本神経治療学会</t>
    <rPh sb="0" eb="2">
      <t>ニホン</t>
    </rPh>
    <rPh sb="2" eb="4">
      <t>シンケイ</t>
    </rPh>
    <rPh sb="4" eb="8">
      <t>チリョウガッカイ</t>
    </rPh>
    <phoneticPr fontId="4"/>
  </si>
  <si>
    <t>難病患者治療継続生活指導管理料（仮）</t>
  </si>
  <si>
    <t>日本神経治療学会</t>
    <rPh sb="0" eb="2">
      <t>ニホン</t>
    </rPh>
    <rPh sb="2" eb="8">
      <t>シンケイチリョウガッカイ</t>
    </rPh>
    <phoneticPr fontId="4"/>
  </si>
  <si>
    <t>排痰補助装置による治療</t>
  </si>
  <si>
    <t>日本神経免疫学会</t>
    <rPh sb="0" eb="2">
      <t>ニホン</t>
    </rPh>
    <rPh sb="2" eb="4">
      <t>シンケイ</t>
    </rPh>
    <rPh sb="4" eb="8">
      <t>メンエキガッカイ</t>
    </rPh>
    <phoneticPr fontId="4"/>
  </si>
  <si>
    <t>視神経脊髄炎スペクトラム障害に対するイネビリズマブの外来化学療法加算</t>
  </si>
  <si>
    <t>重症筋無力症および視神経脊髄炎に対するエクリズマブの外来化学療法加算</t>
  </si>
  <si>
    <t>日本心血管インターベンション治療学会</t>
    <rPh sb="0" eb="2">
      <t>ニホン</t>
    </rPh>
    <rPh sb="2" eb="5">
      <t>シンケッカン</t>
    </rPh>
    <rPh sb="14" eb="16">
      <t>チリョウ</t>
    </rPh>
    <rPh sb="16" eb="18">
      <t>ガッカイ</t>
    </rPh>
    <phoneticPr fontId="4"/>
  </si>
  <si>
    <t>血流予備量比コンピューター断層撮影</t>
  </si>
  <si>
    <t>日本心身医学会</t>
    <rPh sb="0" eb="2">
      <t>ニホン</t>
    </rPh>
    <rPh sb="2" eb="4">
      <t>シンシン</t>
    </rPh>
    <rPh sb="4" eb="7">
      <t>イガッカイ</t>
    </rPh>
    <phoneticPr fontId="4"/>
  </si>
  <si>
    <t>重症過敏性腸症候群に対する認知行動療法</t>
  </si>
  <si>
    <t>軽度・中等度の神経性やせ症に対する認知行動療法</t>
  </si>
  <si>
    <t>神経性過食症に対するガイドセルフヘルプ認知行動療法</t>
  </si>
  <si>
    <t>特定疾患カウンセリング</t>
  </si>
  <si>
    <t>日本心身医学会</t>
    <rPh sb="0" eb="7">
      <t>ニホンシンシンイガッカイ</t>
    </rPh>
    <phoneticPr fontId="4"/>
  </si>
  <si>
    <t>A271201</t>
    <phoneticPr fontId="4"/>
  </si>
  <si>
    <t>摂食障害入院医療管理加算</t>
  </si>
  <si>
    <t>日本新生児成育医学会</t>
    <rPh sb="0" eb="2">
      <t>ニホン</t>
    </rPh>
    <rPh sb="2" eb="5">
      <t>シンセイジ</t>
    </rPh>
    <rPh sb="5" eb="7">
      <t>セイイク</t>
    </rPh>
    <rPh sb="7" eb="10">
      <t>イガッカイ</t>
    </rPh>
    <phoneticPr fontId="4"/>
  </si>
  <si>
    <t>アルブミン非結合型ビリルビン</t>
  </si>
  <si>
    <t>日本新生児成育医学会</t>
    <rPh sb="0" eb="5">
      <t>ニホンシンセイジ</t>
    </rPh>
    <rPh sb="5" eb="7">
      <t>セイイク</t>
    </rPh>
    <rPh sb="7" eb="10">
      <t>イガッカイ</t>
    </rPh>
    <phoneticPr fontId="4"/>
  </si>
  <si>
    <t>A272101</t>
    <phoneticPr fontId="4"/>
  </si>
  <si>
    <t>A272102</t>
    <phoneticPr fontId="4"/>
  </si>
  <si>
    <t>重症新生児対応体制強化加算</t>
  </si>
  <si>
    <t>ハイリスク児成育支援料</t>
  </si>
  <si>
    <t>A 基本診療料 第2部 入院料等</t>
    <phoneticPr fontId="4"/>
  </si>
  <si>
    <t>日本腎臓学会</t>
    <rPh sb="0" eb="6">
      <t>ニホンジンゾウガッカイ</t>
    </rPh>
    <phoneticPr fontId="4"/>
  </si>
  <si>
    <t>腎容積測定加算</t>
  </si>
  <si>
    <t>日本腎臓学会</t>
    <rPh sb="0" eb="4">
      <t>ニホンジンゾウ</t>
    </rPh>
    <rPh sb="4" eb="6">
      <t>ガッカイ</t>
    </rPh>
    <phoneticPr fontId="4"/>
  </si>
  <si>
    <t>日本腎臓学会</t>
    <rPh sb="0" eb="6">
      <t>ニホンジンゾウガッカイ</t>
    </rPh>
    <phoneticPr fontId="4"/>
  </si>
  <si>
    <t>難治性高コレステロール血症を随伴する薬物治療抵抗性ネフローゼ症候群に対するLDLアフェレシス療法</t>
  </si>
  <si>
    <t>経皮的腎生検</t>
  </si>
  <si>
    <t>尿蛋白量評価における尿中クレアチニン測定の保険適用</t>
  </si>
  <si>
    <t>日本心臓リハビリテーション学会</t>
    <rPh sb="0" eb="2">
      <t>ニホン</t>
    </rPh>
    <rPh sb="2" eb="4">
      <t>シンゾウ</t>
    </rPh>
    <rPh sb="13" eb="15">
      <t>ガッカイ</t>
    </rPh>
    <phoneticPr fontId="4"/>
  </si>
  <si>
    <t>心不全再入院予防指導管理料</t>
  </si>
  <si>
    <t>肺高血圧症を心大血管リハビリテーションの対象疾患に含める</t>
  </si>
  <si>
    <t>リハビリテーション実施計画書の説明医師の条件に、専任医師以外の主治医または担当医にも拡大</t>
  </si>
  <si>
    <t>心大血管リハビリテーション料に関わる施設基準の拡大：追加専任従事者としての臨床検査技師等の活用とチーム医療の強化</t>
  </si>
  <si>
    <t>日本心臓リハビリテーション学会</t>
    <rPh sb="0" eb="2">
      <t>ニホン</t>
    </rPh>
    <rPh sb="2" eb="4">
      <t>シンゾウ</t>
    </rPh>
    <rPh sb="13" eb="15">
      <t>ガッカイ</t>
    </rPh>
    <phoneticPr fontId="4"/>
  </si>
  <si>
    <t>日本心不全学会</t>
    <rPh sb="0" eb="2">
      <t>ニホン</t>
    </rPh>
    <rPh sb="2" eb="5">
      <t>シンフゼン</t>
    </rPh>
    <rPh sb="5" eb="7">
      <t>ガッカイ</t>
    </rPh>
    <phoneticPr fontId="4"/>
  </si>
  <si>
    <t>心アミロイドーシスの診断補助目的のための高感度心筋トロポニン測定</t>
  </si>
  <si>
    <t>日本心療内科学会</t>
    <rPh sb="0" eb="2">
      <t>ニホン</t>
    </rPh>
    <rPh sb="2" eb="8">
      <t>シンリョウナイカガッカイ</t>
    </rPh>
    <phoneticPr fontId="4"/>
  </si>
  <si>
    <t>心療内科外来チーム診療料</t>
  </si>
  <si>
    <t>心身医学療法</t>
  </si>
  <si>
    <t>慢性痛に対する認知療法・認知行動療法</t>
  </si>
  <si>
    <t>日本心療内科学会</t>
    <rPh sb="0" eb="4">
      <t>ニホンシンリョウ</t>
    </rPh>
    <rPh sb="4" eb="8">
      <t>ナイカガッカイ</t>
    </rPh>
    <phoneticPr fontId="4"/>
  </si>
  <si>
    <t>日本心療内科学会</t>
    <rPh sb="0" eb="8">
      <t>ニホンシンリョウナイカガッカイ</t>
    </rPh>
    <phoneticPr fontId="4"/>
  </si>
  <si>
    <t>リンチ症候群診断目的の遺伝学的検査</t>
  </si>
  <si>
    <t>多遺伝子パネル検査</t>
  </si>
  <si>
    <t>日本人類遺伝学会</t>
    <rPh sb="0" eb="2">
      <t>ニホン</t>
    </rPh>
    <rPh sb="2" eb="8">
      <t>ジンルイイデンガッカイ</t>
    </rPh>
    <phoneticPr fontId="4"/>
  </si>
  <si>
    <t>遺伝学的検査（遺伝性腫瘍）</t>
  </si>
  <si>
    <t>遺伝学的検査の適用拡大（難病領域）</t>
  </si>
  <si>
    <t>BRCA1/2遺伝子検査（血縁者診断、確定診断）</t>
  </si>
  <si>
    <t>乳癌サーベイランス</t>
  </si>
  <si>
    <t>BRCA1/2遺伝子検査(HBOC)</t>
  </si>
  <si>
    <t>卵巣がんサーベイランス（乳癌発症者限定の解除）</t>
  </si>
  <si>
    <t>日本人類遺伝学会</t>
    <rPh sb="0" eb="4">
      <t>ニホンジンルイ</t>
    </rPh>
    <rPh sb="4" eb="8">
      <t>イデンガッカイ</t>
    </rPh>
    <phoneticPr fontId="4"/>
  </si>
  <si>
    <t>日本膵臓学会</t>
    <rPh sb="0" eb="2">
      <t>ニホン</t>
    </rPh>
    <rPh sb="2" eb="6">
      <t>スイゾウガッカイ</t>
    </rPh>
    <phoneticPr fontId="4"/>
  </si>
  <si>
    <t>生殖細胞系列BRCA1/2病的バリアント保持者に対する膵癌サーベイランスの一環としての超音波内視鏡検査（EUS)の保険適応</t>
  </si>
  <si>
    <t>生殖細胞系列BRCA1/2病的バリアント保持者に対する膵癌サーベイランスの一環としての磁気共鳴画像（MRI）の保険適応</t>
  </si>
  <si>
    <t>日本睡眠学会</t>
    <rPh sb="0" eb="2">
      <t>ニホン</t>
    </rPh>
    <rPh sb="2" eb="6">
      <t>スイミンガッカイ</t>
    </rPh>
    <phoneticPr fontId="4"/>
  </si>
  <si>
    <t>覚醒維持検査</t>
  </si>
  <si>
    <t>アクチグラフ</t>
  </si>
  <si>
    <t>日本睡眠学会</t>
    <rPh sb="0" eb="6">
      <t>ニホンスイミンガッカイ</t>
    </rPh>
    <phoneticPr fontId="4"/>
  </si>
  <si>
    <t>認知療法・認知行動療法 (適応追加)</t>
  </si>
  <si>
    <t>終夜睡眠ポリグラフィ</t>
  </si>
  <si>
    <t>日本頭痛学会</t>
    <rPh sb="0" eb="6">
      <t>ニホンズツウガッカイ</t>
    </rPh>
    <phoneticPr fontId="4"/>
  </si>
  <si>
    <t>頭痛ダイアリーによる慢性頭痛の遠隔診断・治療支援技術管理料</t>
  </si>
  <si>
    <t>日本頭痛学会</t>
    <rPh sb="0" eb="6">
      <t>ニホンズツウガッカイ</t>
    </rPh>
    <phoneticPr fontId="4"/>
  </si>
  <si>
    <t>難治性片頭痛に対する認知行動療法</t>
  </si>
  <si>
    <t>群発頭痛の在宅酸素療法指導管理料遠隔モニタリング</t>
  </si>
  <si>
    <t>情報通信機器を用いて頭痛患者の診断もしくは治療をかかりつけ医と連携して専門医が診療する遠隔連携診療加算</t>
  </si>
  <si>
    <t>梅毒血清反応（STS）定性検査、梅毒トレポネーマ抗体定性</t>
  </si>
  <si>
    <t>日本性感染症学会</t>
    <rPh sb="0" eb="2">
      <t>ニホン</t>
    </rPh>
    <rPh sb="2" eb="6">
      <t>セイカンセンショウ</t>
    </rPh>
    <rPh sb="6" eb="8">
      <t>ガッカイ</t>
    </rPh>
    <phoneticPr fontId="4"/>
  </si>
  <si>
    <t>日本整形外科学会</t>
    <rPh sb="0" eb="2">
      <t>ニホン</t>
    </rPh>
    <rPh sb="2" eb="4">
      <t>セイケイ</t>
    </rPh>
    <rPh sb="4" eb="6">
      <t>ゲカ</t>
    </rPh>
    <rPh sb="6" eb="8">
      <t>ガッカイ</t>
    </rPh>
    <phoneticPr fontId="4"/>
  </si>
  <si>
    <t>四肢骨格筋量測定(四肢・体幹の筋肉量、脂肪量)　①DEXA法　②BIA法</t>
  </si>
  <si>
    <t>不妊治療前の夫の感染症検査</t>
  </si>
  <si>
    <t>不妊治療カウンセリング料</t>
  </si>
  <si>
    <t>射出精子凍結・融解に関する診療報酬点数の新設</t>
  </si>
  <si>
    <t>日本生殖医学会</t>
    <rPh sb="0" eb="7">
      <t>ニホンセイショクイガッカイ</t>
    </rPh>
    <phoneticPr fontId="4"/>
  </si>
  <si>
    <t>日本生殖医学会</t>
    <rPh sb="0" eb="2">
      <t>ニホン</t>
    </rPh>
    <rPh sb="2" eb="7">
      <t>セイショクイガッカイ</t>
    </rPh>
    <phoneticPr fontId="4"/>
  </si>
  <si>
    <t>日本生殖医学会</t>
    <rPh sb="0" eb="7">
      <t>ニホンセイショクイガッカイ</t>
    </rPh>
    <phoneticPr fontId="4"/>
  </si>
  <si>
    <t>抗ミュラー管ホルモン測定要件の緩和</t>
  </si>
  <si>
    <t>Y染色体微小欠失検査実施の施設要件緩和</t>
  </si>
  <si>
    <t>精巣内精子採取術回収精子を用いた際の加点の回数緩和</t>
  </si>
  <si>
    <t>日本精神科病院協会</t>
    <rPh sb="0" eb="2">
      <t>ニホン</t>
    </rPh>
    <rPh sb="2" eb="7">
      <t>セイシンカビョウイン</t>
    </rPh>
    <rPh sb="7" eb="9">
      <t>キョウカイ</t>
    </rPh>
    <phoneticPr fontId="4"/>
  </si>
  <si>
    <t>糖尿病等の生活習慣病に罹患した通院患者の診療に対する評価</t>
  </si>
  <si>
    <t>精神科デイ・ケアにおける認知機能リハビリテーション加算</t>
  </si>
  <si>
    <t>認知症患者栄養マネージメント料</t>
  </si>
  <si>
    <t>日本精神科病院協会</t>
    <rPh sb="0" eb="2">
      <t>ニホン</t>
    </rPh>
    <rPh sb="2" eb="5">
      <t>セイシンカ</t>
    </rPh>
    <rPh sb="5" eb="7">
      <t>ビョウイン</t>
    </rPh>
    <rPh sb="7" eb="9">
      <t>キョウカイ</t>
    </rPh>
    <phoneticPr fontId="4"/>
  </si>
  <si>
    <t>経頭蓋磁気刺激療法</t>
  </si>
  <si>
    <t>権利擁護支援管理料</t>
  </si>
  <si>
    <t>持続性抗精神病注射薬剤治療指導管理料</t>
  </si>
  <si>
    <t>入院精神療法(20歳未満）</t>
  </si>
  <si>
    <t>通院・在宅精神療法　児童思春期精神科管理加算・児童思春期精神科専門管理加算</t>
  </si>
  <si>
    <t>通院・在宅精神療法の指定医要件の見直し</t>
  </si>
  <si>
    <t>精神科訪問看護・指導料</t>
  </si>
  <si>
    <t>救急患者精神科継続支援料</t>
  </si>
  <si>
    <t>日本精神神経学会</t>
    <rPh sb="0" eb="2">
      <t>ニホン</t>
    </rPh>
    <rPh sb="2" eb="8">
      <t>セイシンシンケイガッカイ</t>
    </rPh>
    <phoneticPr fontId="4"/>
  </si>
  <si>
    <t>統合失調症ミスマッチ反応検査</t>
  </si>
  <si>
    <t>抗NMDA受容体抗体測定</t>
  </si>
  <si>
    <t>日本精神神経学会</t>
    <rPh sb="0" eb="2">
      <t>ニホン</t>
    </rPh>
    <rPh sb="2" eb="8">
      <t>セイシンシンケイガッカイ</t>
    </rPh>
    <phoneticPr fontId="4"/>
  </si>
  <si>
    <t>通院在宅精神療法 注３の加算の算定期限の延長</t>
  </si>
  <si>
    <t>通院在宅・精神療法の算定要件変更</t>
  </si>
  <si>
    <t>精神科ショート・ケア、精神科デイ・ケア（児童思春期加算）</t>
  </si>
  <si>
    <t>WAIS-Ⅳ成人知能検査</t>
  </si>
  <si>
    <t>認知症検査に対する初診月における回数制限の撤廃</t>
  </si>
  <si>
    <t>ハイリスク妊産婦連携指導料1,2</t>
  </si>
  <si>
    <t>「通院・在宅精神療法」30分未満の増点</t>
  </si>
  <si>
    <t>向精神薬の多剤減算</t>
  </si>
  <si>
    <t>日本精神神経学会</t>
    <rPh sb="0" eb="8">
      <t>ニホンセイシンシンケイガッカイ</t>
    </rPh>
    <phoneticPr fontId="4"/>
  </si>
  <si>
    <t>A288101</t>
  </si>
  <si>
    <t>A288201</t>
  </si>
  <si>
    <t>A288202</t>
  </si>
  <si>
    <t>A288203</t>
  </si>
  <si>
    <t>A288204</t>
  </si>
  <si>
    <t>A288205</t>
  </si>
  <si>
    <t>A288206</t>
  </si>
  <si>
    <t>A288207</t>
  </si>
  <si>
    <t>DPCの医療機能評価係数Ⅱで精神科リエゾンチーム加算の存在を評価する仕組みを組み入れること</t>
  </si>
  <si>
    <t>精神科リエゾンチーム加算に関する改定要望（点数の増加＆週に算定可能な回数の増加）</t>
  </si>
  <si>
    <t>児童・思春期精神科入院医療管理料</t>
  </si>
  <si>
    <t>精神科充実体制加算に関する改定要望（点数）</t>
  </si>
  <si>
    <t>精神科リエゾンチーム加算に関する改定要望（専従要件の改定）</t>
  </si>
  <si>
    <t>精神科リエゾンチーム加算に関する改定要望（算定病棟の改定）</t>
  </si>
  <si>
    <t>精神科身体合併症管理加算対象疾患の見直し</t>
  </si>
  <si>
    <t>精神科急性期医師配置加算の施設基準の見直し</t>
  </si>
  <si>
    <t>成人先天性心疾患外来指導管理料</t>
  </si>
  <si>
    <t>日本成人先天性心疾患学会</t>
    <rPh sb="0" eb="2">
      <t>ニホン</t>
    </rPh>
    <rPh sb="2" eb="4">
      <t>セイジン</t>
    </rPh>
    <rPh sb="4" eb="7">
      <t>センテンセイ</t>
    </rPh>
    <rPh sb="7" eb="10">
      <t>シンシッカン</t>
    </rPh>
    <rPh sb="10" eb="12">
      <t>ガッカイ</t>
    </rPh>
    <phoneticPr fontId="4"/>
  </si>
  <si>
    <t>日本脊髄障害医学会</t>
    <rPh sb="0" eb="2">
      <t>ニホン</t>
    </rPh>
    <rPh sb="2" eb="7">
      <t>セキズイショウガイイ</t>
    </rPh>
    <rPh sb="7" eb="9">
      <t>ガッカイ</t>
    </rPh>
    <phoneticPr fontId="4"/>
  </si>
  <si>
    <t>間歇的導尿 (1日につき) の適応・回数制限の見直しと高機能カテーテル加算</t>
  </si>
  <si>
    <t>横隔神経電気刺激装置加算</t>
  </si>
  <si>
    <t>日本先天代謝異常学会</t>
    <rPh sb="0" eb="2">
      <t>ニホン</t>
    </rPh>
    <rPh sb="2" eb="6">
      <t>センテンタイシャ</t>
    </rPh>
    <rPh sb="6" eb="10">
      <t>イジョウガッカイ</t>
    </rPh>
    <phoneticPr fontId="4"/>
  </si>
  <si>
    <t>在宅患者訪問点滴注射管理指導料</t>
  </si>
  <si>
    <t>日本造血・免疫細胞療法学会</t>
    <rPh sb="0" eb="2">
      <t>ニホン</t>
    </rPh>
    <rPh sb="2" eb="4">
      <t>ゾウケツ</t>
    </rPh>
    <rPh sb="5" eb="7">
      <t>メンエキ</t>
    </rPh>
    <rPh sb="7" eb="9">
      <t>サイボウ</t>
    </rPh>
    <rPh sb="9" eb="13">
      <t>リョウホウガッカイ</t>
    </rPh>
    <phoneticPr fontId="4"/>
  </si>
  <si>
    <t>特定薬剤治療管理料対象薬として「ブスルファン注射液」を追加</t>
  </si>
  <si>
    <t>造血幹細胞移植後キメリズム解析 PCR法</t>
  </si>
  <si>
    <t>日本造血・免疫細胞療法学会</t>
    <phoneticPr fontId="4"/>
  </si>
  <si>
    <t>血液疾患外来リハビリテーション診療料</t>
  </si>
  <si>
    <t>周術期口腔機能管理後手術加算</t>
  </si>
  <si>
    <t>K921-3【末梢血単核球採取（一連につき）】</t>
  </si>
  <si>
    <t>K922 造血幹細胞移植　3　臍帯血移植</t>
  </si>
  <si>
    <t>造血幹細胞の細胞調製及び凍結保存</t>
  </si>
  <si>
    <t>A295201</t>
  </si>
  <si>
    <t>A295202</t>
  </si>
  <si>
    <t>A295203</t>
  </si>
  <si>
    <t>精神科救急・合併症入院料の施設基準の改定要望</t>
  </si>
  <si>
    <t>精神疾患診療体制加算１の施設基準の改定要望</t>
  </si>
  <si>
    <t>急性期充実体制加算（精神科充実体制加算）の施設基準の改定要望</t>
  </si>
  <si>
    <t>日本総合病院精神医学会</t>
    <rPh sb="0" eb="2">
      <t>ニホン</t>
    </rPh>
    <rPh sb="2" eb="4">
      <t>ソウゴウ</t>
    </rPh>
    <rPh sb="4" eb="6">
      <t>ビョウイン</t>
    </rPh>
    <rPh sb="6" eb="8">
      <t>セイシン</t>
    </rPh>
    <rPh sb="8" eb="11">
      <t>イガッカイ</t>
    </rPh>
    <phoneticPr fontId="4"/>
  </si>
  <si>
    <t>日本てんかん学会</t>
    <rPh sb="0" eb="2">
      <t>ニホン</t>
    </rPh>
    <rPh sb="6" eb="8">
      <t>ガッカイ</t>
    </rPh>
    <phoneticPr fontId="4"/>
  </si>
  <si>
    <t>てんかん紹介料連携加算</t>
  </si>
  <si>
    <t>遠隔連携診療料</t>
  </si>
  <si>
    <t>認知機能検査その他の心理検査</t>
  </si>
  <si>
    <t>日本てんかん学会</t>
    <rPh sb="6" eb="8">
      <t>ガッカイ</t>
    </rPh>
    <phoneticPr fontId="4"/>
  </si>
  <si>
    <t>日本透析医学会</t>
    <rPh sb="0" eb="2">
      <t>ニホン</t>
    </rPh>
    <rPh sb="2" eb="7">
      <t>トウセキイガッカイ</t>
    </rPh>
    <phoneticPr fontId="4"/>
  </si>
  <si>
    <t>透析患者における弁膜症治療の選択</t>
  </si>
  <si>
    <t>感染症流行期トリアージ加算</t>
  </si>
  <si>
    <t>在宅透析患者管理における遠隔モニタリング加算</t>
  </si>
  <si>
    <t>日本透析医学会</t>
    <rPh sb="0" eb="2">
      <t>ニホン</t>
    </rPh>
    <rPh sb="2" eb="7">
      <t>トウセキイガッカイ</t>
    </rPh>
    <phoneticPr fontId="4"/>
  </si>
  <si>
    <t>日本糖尿病学会</t>
    <rPh sb="0" eb="2">
      <t>ニホン</t>
    </rPh>
    <rPh sb="2" eb="7">
      <t>トウニョウビョウガッカイ</t>
    </rPh>
    <phoneticPr fontId="4"/>
  </si>
  <si>
    <t>周術期血糖管理料</t>
  </si>
  <si>
    <t>糖尿病先進機器データ管理料</t>
  </si>
  <si>
    <t>日本動脈硬化学会</t>
    <rPh sb="0" eb="2">
      <t>ニホン</t>
    </rPh>
    <rPh sb="2" eb="8">
      <t>ドウミャクコウカガッカイ</t>
    </rPh>
    <phoneticPr fontId="4"/>
  </si>
  <si>
    <t>small dense LDLコレステロール（酵素法）</t>
  </si>
  <si>
    <t>ステロール分画</t>
  </si>
  <si>
    <t>アポリポ蛋白Ｂ－４８測定（化学発光酵素免疫測定法）</t>
  </si>
  <si>
    <t>超音波法によるアキレス腱厚の測定</t>
  </si>
  <si>
    <t>日本動脈硬化学会</t>
    <rPh sb="0" eb="2">
      <t>ニホン</t>
    </rPh>
    <rPh sb="2" eb="6">
      <t>ドウミャクコウカ</t>
    </rPh>
    <rPh sb="6" eb="8">
      <t>ガッカイ</t>
    </rPh>
    <phoneticPr fontId="4"/>
  </si>
  <si>
    <t>日本内科学会</t>
    <rPh sb="0" eb="6">
      <t>ニホンナイカガッカイ</t>
    </rPh>
    <phoneticPr fontId="4"/>
  </si>
  <si>
    <t>注射処方料</t>
  </si>
  <si>
    <t>人工呼吸器装着時意思決定支援管理料</t>
  </si>
  <si>
    <t>日本内科学会</t>
    <rPh sb="0" eb="6">
      <t>ニホンナイカガッカイ</t>
    </rPh>
    <phoneticPr fontId="4"/>
  </si>
  <si>
    <t>A703201</t>
    <phoneticPr fontId="4"/>
  </si>
  <si>
    <t>「重症度、医療・看護必要度」におけるA項目の評価項目及び評価基準の見直しに関する提案</t>
  </si>
  <si>
    <t>遊離メタネフリン・遊離ノルメタネフリン分画</t>
  </si>
  <si>
    <t>日本内分泌学会</t>
    <rPh sb="0" eb="2">
      <t>ニホン</t>
    </rPh>
    <rPh sb="2" eb="7">
      <t>ナイブンピツガッカイ</t>
    </rPh>
    <phoneticPr fontId="4"/>
  </si>
  <si>
    <t>日本乳癌学会</t>
    <rPh sb="0" eb="2">
      <t>ニホン</t>
    </rPh>
    <rPh sb="2" eb="6">
      <t>ニュウガンガッカイ</t>
    </rPh>
    <phoneticPr fontId="4"/>
  </si>
  <si>
    <t>頭皮冷却法</t>
  </si>
  <si>
    <t>日本乳癌学会</t>
    <rPh sb="0" eb="2">
      <t>ニホン</t>
    </rPh>
    <rPh sb="2" eb="6">
      <t>ニュウガンガッカイ</t>
    </rPh>
    <phoneticPr fontId="4"/>
  </si>
  <si>
    <t>セルブロック法による病理組織標本作製および免疫染色（免疫抗体法）（乳癌の追加）</t>
  </si>
  <si>
    <t>D409-2　センチネルリンパ節生検(片側）</t>
  </si>
  <si>
    <t>遺伝性乳癌卵巣癌症候群に対するリスク低減乳房切除術（施設基準の変更）</t>
  </si>
  <si>
    <t>乳房病変に関する病理標本作製における対称器官の通則変更（両側→片側）</t>
  </si>
  <si>
    <t>血漿遊離メタネフリン、遊離ノルメタネフリン分画</t>
  </si>
  <si>
    <t>320点から450点への増点要望が反映されました。</t>
  </si>
  <si>
    <t>日本認知症学会</t>
    <rPh sb="0" eb="2">
      <t>ニホン</t>
    </rPh>
    <rPh sb="2" eb="7">
      <t>ニンチショウガッカイ</t>
    </rPh>
    <phoneticPr fontId="4"/>
  </si>
  <si>
    <t>ポジトロン断層撮影（アミロイドイメージング）</t>
  </si>
  <si>
    <t>脳脊髄液アミロイドβアッセイ</t>
  </si>
  <si>
    <t>認知症専門療養指導料</t>
  </si>
  <si>
    <t>D004-15</t>
  </si>
  <si>
    <t>D004-15 アミロイドβ42/40 比（髄液）1,282点
ア 　アミロイドβ42/40 比（髄液）は、厚生労働省の定めるレカネマブ（遺伝子組換え）製剤に係る最適使用推進ガイドラインに沿って、アルツハイマー病による軽度認知障害又は軽度の認知症が疑われる患者等に対し、レカネマブ（遺伝子組換え）製剤の投与の要否を判断する目的でアミロイドβ 病理を示唆する所見を確認するため、ＣＬＥＩＡ法により、脳脊髄液中β－アミロイド１－42 及びβ－アミロイド１－40 を同時に測定した場合、患者１人につき１回に限り算定する。ただし、レカネマブ（遺伝子組換え）製剤の投与中止後に初回投与から18 か月を超えて再開する場合は、さらに１回に限り算定できる。なお、この場合においては、本検査が必要と判断した医学的根拠を診療報酬明細書の摘要欄に記載すること。
イ 本区分「14」のリン酸化タウ蛋白（髄液）と併せて行った場合は主たるもののみ算定する。</t>
  </si>
  <si>
    <t>・提案書では、「アルツハイマー病（軽度認知障害および認知症において他の疾患との鑑別が必要な患者）」を検査の対象としたが、収載内容では「レカネマブ（遺伝子組換え）製剤の投与の要否を判断する目的」に限定された。
・提案書では、既に保険収載されているリン酸化タウ蛋白（髄液）（神経原線維変化を反映）に加えて、アミロイドマーカー（アミロイド斑を反映）を測定することで診断精度を上げることを提案していたが、収載内容では、リン酸化タウ蛋白（髄液）との同時算定が不可とされた。</t>
  </si>
  <si>
    <t>E101-2-5
E101-3-4
E101-4-3</t>
  </si>
  <si>
    <t>・提案書では、対象として「アミロイド病理の確認を要するAD疾患修飾薬の処方を判断する必要がある患者」以外に「認知症又は軽度認知障害の病因がアルツハイマー病（AD)か非ADかの鑑別が困難な患者（症状や年齢が非定型な患者を含む）」が含まれていたが、収載内容では「レカネマブ（遺伝子組換え）の要否を判断する目的」に限定された。</t>
  </si>
  <si>
    <t>E101-2 ポジトロン断層撮影
5 アミロイドPETイメージング剤を用いた場合（一連の検査につき）
イ　放射性医薬品合成設備を用いた場合　12,500点、
ロ　イ以外の場合　2,600点
E101-3 ポジトロン断層・コンピューター断層複合撮影（一連の検査につき）
4 アミロイドPETイメージング剤を用いた場合（一連の検査につき）
イ　放射性医薬品合成設備を用いた場合　13,625点
ロ　イ以外の場合　3,725点
E101-4 ポジトロン断層・コンピューター断層複合撮影（一連の検査につき）
3 アミロイドPETイメージング剤を用いた場合（一連の検査につき）
イ　放射性医薬品合成設備を用いた場合　14,160点
ロ　イ以外の場合　4,260点
　アミロイドＰＥＴイメージング剤を用いた場合（一連の検査につき）については、厚生労働省の定めるレカネマブ（遺伝子組換え）製剤に係る最適使用推進ガイドラインに沿って、アルツハイマー病による軽度認知障害又は軽度の認知症が疑われる患者等に対し、レカネマブ（遺伝子組換え）製剤の投与の要否を判断する目的でアミロイドβ病理を示唆する所見を確認する場合に、患者１人につき１回に限り算定する、ほか。</t>
    <phoneticPr fontId="4"/>
  </si>
  <si>
    <t>Ｄ００４－２　悪性腫瘍組織検査　IDH1/2遺伝子変異</t>
  </si>
  <si>
    <t>時間外緊急遠隔診療料</t>
  </si>
  <si>
    <t>日本脳神経外科学会</t>
    <rPh sb="0" eb="2">
      <t>ニホン</t>
    </rPh>
    <rPh sb="2" eb="9">
      <t>ノウシンケイゲカガッカイ</t>
    </rPh>
    <phoneticPr fontId="4"/>
  </si>
  <si>
    <t>日本脳卒中学会</t>
    <rPh sb="0" eb="2">
      <t>ニホン</t>
    </rPh>
    <rPh sb="2" eb="7">
      <t>ノウソッチュウガッカイ</t>
    </rPh>
    <phoneticPr fontId="4"/>
  </si>
  <si>
    <t>急性期脳梗塞における灌流画像解析</t>
  </si>
  <si>
    <t>日本脳卒中学会</t>
    <rPh sb="0" eb="5">
      <t>ニホンノウソッチュウ</t>
    </rPh>
    <rPh sb="5" eb="7">
      <t>ガッカイ</t>
    </rPh>
    <phoneticPr fontId="4"/>
  </si>
  <si>
    <t>日本脳卒中学会</t>
    <rPh sb="0" eb="7">
      <t>ニホンノウソッチュウガッカイ</t>
    </rPh>
    <phoneticPr fontId="4"/>
  </si>
  <si>
    <t>A709101</t>
  </si>
  <si>
    <t>A709102</t>
  </si>
  <si>
    <t>A709201</t>
  </si>
  <si>
    <t>脳卒中ユニット（SU)入院管理料</t>
  </si>
  <si>
    <t>脳卒中相談窓口患者サポート加算</t>
  </si>
  <si>
    <t>超急性期脳卒中加算（telestrokeを用いた場合）</t>
  </si>
  <si>
    <t>日本肺癌学会</t>
    <rPh sb="0" eb="2">
      <t>ニホン</t>
    </rPh>
    <rPh sb="2" eb="4">
      <t>ハイガン</t>
    </rPh>
    <rPh sb="4" eb="6">
      <t>ガッカイ</t>
    </rPh>
    <phoneticPr fontId="4"/>
  </si>
  <si>
    <t>外来腫瘍化学療法・症状自己記録加算</t>
  </si>
  <si>
    <t>日本ハイパーサーミア学会</t>
    <rPh sb="0" eb="2">
      <t>ニホン</t>
    </rPh>
    <rPh sb="10" eb="12">
      <t>ガッカイ</t>
    </rPh>
    <phoneticPr fontId="4"/>
  </si>
  <si>
    <t>電磁波温熱療法</t>
  </si>
  <si>
    <t>日本泌尿器科学会</t>
    <rPh sb="0" eb="2">
      <t>ニホン</t>
    </rPh>
    <rPh sb="2" eb="8">
      <t>ヒニョウキカガッカイ</t>
    </rPh>
    <phoneticPr fontId="4"/>
  </si>
  <si>
    <t>前立腺癌監視療法指導管理料</t>
  </si>
  <si>
    <t>特定薬剤治療管理料対象薬として「アキシチニブ」を追加</t>
  </si>
  <si>
    <t>特定薬剤治療管理料対象薬として「カボザンチニブ」を追加</t>
  </si>
  <si>
    <t>日本泌尿器科学会</t>
    <rPh sb="0" eb="8">
      <t>ニホンヒニョウキカガッカイ</t>
    </rPh>
    <phoneticPr fontId="4"/>
  </si>
  <si>
    <t>「B001-9 外来栄養食事指導料」の再発性尿路結石への適応拡大</t>
  </si>
  <si>
    <t>日本皮膚科学会</t>
    <rPh sb="0" eb="2">
      <t>ニホン</t>
    </rPh>
    <rPh sb="2" eb="7">
      <t>ヒフカガッカイ</t>
    </rPh>
    <phoneticPr fontId="4"/>
  </si>
  <si>
    <t>皮膚貼付試験</t>
  </si>
  <si>
    <t>皮内反応検査、ヒナルゴンテスト、鼻アレルギー誘発試験、過敏性転嫁検査、薬物光線貼布試験、最小紅斑量（ＭＥＤ）測定
１ 21箇所以内の場合（１箇所につき） 16点
２ 22箇所以上の場合（１箇所につき） 12点</t>
  </si>
  <si>
    <t>排泄物、滲出物又は分泌物の細菌顕微鏡検査</t>
  </si>
  <si>
    <t>リンパ球刺激試験（LST)</t>
  </si>
  <si>
    <t>日本皮膚科学会</t>
    <rPh sb="0" eb="7">
      <t>ニホンヒフカガッカイ</t>
    </rPh>
    <phoneticPr fontId="4"/>
  </si>
  <si>
    <t>日本病理学会</t>
    <rPh sb="0" eb="2">
      <t>ニホン</t>
    </rPh>
    <rPh sb="2" eb="6">
      <t>ビョウリガッカイ</t>
    </rPh>
    <phoneticPr fontId="4"/>
  </si>
  <si>
    <t>悪性腫瘍遺伝子病理組織標本加算</t>
  </si>
  <si>
    <t>がんゲノムプロファイリング検査病理組織標本作製料</t>
  </si>
  <si>
    <t>国際標準病理診断管理加算</t>
  </si>
  <si>
    <t>病理診断デジタル化加算</t>
  </si>
  <si>
    <t>病理検体電子処理加算（トラッキング）</t>
  </si>
  <si>
    <t>DNAメチル化プロファイル病理組織標本作製</t>
  </si>
  <si>
    <t>病理診断管理加算３（人工知能AIプログラムによる病理診断支援加算）</t>
  </si>
  <si>
    <t>がんゲノムプロファイリング検査病理組織標本加算（病理医の技術評価）</t>
  </si>
  <si>
    <t>日本病理学会</t>
    <rPh sb="0" eb="6">
      <t>ニホンビョウリガッカイ</t>
    </rPh>
    <phoneticPr fontId="4"/>
  </si>
  <si>
    <t>組織診断料（毎回算定）</t>
  </si>
  <si>
    <t>施設基準通知　第84の3　100分の80の規制緩和</t>
  </si>
  <si>
    <t>迅速細胞診（検査中の場合）</t>
  </si>
  <si>
    <t>悪性腫瘍病理組織標本加算</t>
  </si>
  <si>
    <t>ミスマッチ修復タンパク免疫染色（免疫抗体法）病理組織標本作製</t>
  </si>
  <si>
    <t>迅速細胞診（手術中の場合）</t>
  </si>
  <si>
    <t>特殊染色病理組織標本作製加算</t>
  </si>
  <si>
    <t>連携病理診断の体制強化　第84の3　施設基準の見直し</t>
  </si>
  <si>
    <t>ミスマッチ修復タンパク免疫染色（免疫抗体法）病理組織標本作製における遺伝カウンセリング加算の算定</t>
  </si>
  <si>
    <t>日本不安症学会</t>
    <rPh sb="0" eb="2">
      <t>ニホン</t>
    </rPh>
    <rPh sb="2" eb="7">
      <t>フアンショウガッカイ</t>
    </rPh>
    <phoneticPr fontId="4"/>
  </si>
  <si>
    <t>自己記入式YALE-BROWN 強迫観念・強迫行為評価スケール(Y-BOCS)</t>
  </si>
  <si>
    <t>日本不安症学会</t>
    <rPh sb="0" eb="7">
      <t>ニホンフアンショウガッカイ</t>
    </rPh>
    <phoneticPr fontId="4"/>
  </si>
  <si>
    <t>公認心理師による認知行動療法実施料</t>
  </si>
  <si>
    <t>日本不整脈心電学会</t>
    <rPh sb="0" eb="5">
      <t>ニホンフセイミャク</t>
    </rPh>
    <rPh sb="5" eb="7">
      <t>シンデン</t>
    </rPh>
    <rPh sb="7" eb="9">
      <t>ガッカイ</t>
    </rPh>
    <phoneticPr fontId="4"/>
  </si>
  <si>
    <t>遺伝学的検査のカテコラミン誘発多形性心室頻拍(CPVT)、ブルガダ症候群(BrS)、不整脈原性右室心筋症・不整脈原性心筋症(ARVC・ACM)への適応拡大</t>
  </si>
  <si>
    <t>植込型除細動器一次予防　適応基準通知</t>
  </si>
  <si>
    <t>日本ヘリコバクター学会</t>
    <rPh sb="0" eb="2">
      <t>ニホン</t>
    </rPh>
    <rPh sb="9" eb="11">
      <t>ガッカイ</t>
    </rPh>
    <phoneticPr fontId="4"/>
  </si>
  <si>
    <t>ヘリコバクターピロリ菌除菌療法前の抗菌薬感受性試験</t>
  </si>
  <si>
    <t>血清ペプシノゲンによる胃炎診断と治療経過観察（ピロリ菌感染胃炎、自己免疫性胃炎を含む）</t>
  </si>
  <si>
    <t>自己免疫性胃炎診断における抗壁細胞抗体検査</t>
  </si>
  <si>
    <t>日本ヘリコバクター学会</t>
    <rPh sb="0" eb="2">
      <t>ニホン</t>
    </rPh>
    <rPh sb="9" eb="11">
      <t>ガッカイ</t>
    </rPh>
    <phoneticPr fontId="4"/>
  </si>
  <si>
    <t>ヘリコバクターピロリ菌感染診断で偽陽性が疑われた場合のもう一法での感染診断検査の追加</t>
  </si>
  <si>
    <t>上部消化管疾患疑い患者における非侵襲的ヘリコバクター・ピロリ感染診断</t>
  </si>
  <si>
    <t>胃がんや胃・十二指腸潰瘍の家族歴を有する若年者（40歳以下）における非侵襲性的ヘリコバクター・ピロリ（ピロリ菌）検査</t>
  </si>
  <si>
    <t>即時適応放射線治療加算</t>
  </si>
  <si>
    <t>AIを利用した放射線治療の管理加算</t>
  </si>
  <si>
    <t>日本放射線腫瘍学会</t>
  </si>
  <si>
    <t>日本放射線腫瘍学会</t>
    <rPh sb="0" eb="2">
      <t>ニホン</t>
    </rPh>
    <rPh sb="2" eb="9">
      <t>ホウシャセンシュヨウガッカイ</t>
    </rPh>
    <phoneticPr fontId="4"/>
  </si>
  <si>
    <t>日本放射線腫瘍学会</t>
    <rPh sb="0" eb="5">
      <t>ニホンホウシャセン</t>
    </rPh>
    <rPh sb="5" eb="9">
      <t>シュヨウガッカイ</t>
    </rPh>
    <phoneticPr fontId="4"/>
  </si>
  <si>
    <t>体外照射料の見直し</t>
  </si>
  <si>
    <t>標的移動対策加算</t>
  </si>
  <si>
    <t>IMRTの適応（「限局性固形悪性腫瘍に限る」の解釈）の明確化</t>
  </si>
  <si>
    <t>医療機器安全管理料2の密封小線源治療への拡大</t>
  </si>
  <si>
    <t>外来放射線照射診療料における医師の要件（放射線治療経験5年以上）の診察要件からの撤廃</t>
  </si>
  <si>
    <t>婦人科癌の小線源治療における放射線治療管理料の算定回数の増加</t>
  </si>
  <si>
    <t>寡分割照射法の加算の増点</t>
  </si>
  <si>
    <t>遠隔放射線治療計画の適応拡大</t>
  </si>
  <si>
    <t>外来放射線照射診療料における専門/認定看護師加算（有資格看護師配置の場合の増点）</t>
  </si>
  <si>
    <t>小児放射線治療加算の粒子線治療への適応拡大</t>
  </si>
  <si>
    <t>乳がんに対する寡分割照射法について、常勤医不在でも可、全乳房照射への限定の撤廃</t>
  </si>
  <si>
    <t>乳癌温存手術後の加速乳房部分照射</t>
  </si>
  <si>
    <t>頭頚部固定具の適応に良性疾患の追加</t>
  </si>
  <si>
    <t>強度変調放射線治療の同部位1日2回目（2時間以上の間隔）</t>
  </si>
  <si>
    <t>陽子線治療の適応拡大</t>
  </si>
  <si>
    <t>重粒子線治療の適応拡大</t>
  </si>
  <si>
    <t>IMRTの施設基準の見直し（常勤換算の見直し）</t>
  </si>
  <si>
    <t>CD34陽性細胞測定</t>
  </si>
  <si>
    <t>血液製剤院内分割加算</t>
  </si>
  <si>
    <t>輸血関連情報提供料</t>
  </si>
  <si>
    <t>輸血機能評価加算</t>
  </si>
  <si>
    <t>日本輸血・細胞治療学会</t>
  </si>
  <si>
    <t>日本輸血・細胞治療学会</t>
    <rPh sb="0" eb="2">
      <t>ニホン</t>
    </rPh>
    <rPh sb="2" eb="4">
      <t>ユケツ</t>
    </rPh>
    <rPh sb="5" eb="7">
      <t>サイボウ</t>
    </rPh>
    <rPh sb="7" eb="9">
      <t>チリョウ</t>
    </rPh>
    <rPh sb="9" eb="11">
      <t>ガッカイ</t>
    </rPh>
    <phoneticPr fontId="4"/>
  </si>
  <si>
    <t>日本輸血・細胞治療学会</t>
    <rPh sb="0" eb="2">
      <t>ニホン</t>
    </rPh>
    <rPh sb="2" eb="4">
      <t>ユケツ</t>
    </rPh>
    <rPh sb="5" eb="9">
      <t>サイボウチリョウ</t>
    </rPh>
    <rPh sb="9" eb="11">
      <t>ガッカイ</t>
    </rPh>
    <phoneticPr fontId="4"/>
  </si>
  <si>
    <t>輸血管理料Ⅲ</t>
  </si>
  <si>
    <t>輸血適正使用加算：基準変更
血漿交換使用分の新鮮凍結血漿全量の除外</t>
  </si>
  <si>
    <t>日本腰痛学会</t>
    <rPh sb="0" eb="2">
      <t>ニホン</t>
    </rPh>
    <rPh sb="2" eb="6">
      <t>ヨウツウガッカイ</t>
    </rPh>
    <phoneticPr fontId="4"/>
  </si>
  <si>
    <t>A727101</t>
  </si>
  <si>
    <t>運動器の難治性慢性疼痛における集学的治療に対する慢性疼痛管理加算</t>
  </si>
  <si>
    <t>日本リウマチ学会</t>
    <rPh sb="0" eb="2">
      <t>ニホン</t>
    </rPh>
    <rPh sb="6" eb="8">
      <t>ガッカイ</t>
    </rPh>
    <phoneticPr fontId="4"/>
  </si>
  <si>
    <t>多発血管炎性肉芽腫症および顕微鏡的多発血管炎に対するリツキシマブの外来化学療法加算</t>
  </si>
  <si>
    <t>全身性エリテマトーデス(SLE)疑いの患者での抗核抗体と抗DNA抗体の同時測定</t>
  </si>
  <si>
    <t>関節リウマチ治療における生物学的製剤・JAK阻害薬に変更時の抗シトルリン化ペプチド（CCP）抗体定性、定量測定</t>
  </si>
  <si>
    <t>成人発症スティル病に対するアクテムラ点滴療法の外来化学療法算定</t>
  </si>
  <si>
    <t>全身性エリテマトーデスに対するアニフロルマブの外来化学療法加算</t>
  </si>
  <si>
    <t>G004</t>
  </si>
  <si>
    <t>D014-24</t>
  </si>
  <si>
    <t xml:space="preserve"> (ロ) (イ)とは別に、関節リウマチに対する治療薬の選択のために行う場合においては、患者１人につき原則として１回に限り算定する。ただし、臨床症状・検査所見等の変化を踏まえ、再度治療薬を選択する必要がある場合においては、６月に１回に限り算定できる。なお、当該検査を２回以上算定するに当たっては、その医学的な必要性を診療報酬明細書の摘要欄に記載する。</t>
  </si>
  <si>
    <t>医科点数表D014の22「抗シトルリン化ペプチド抗体定性又は同定量」‐ロ．を以下のように変更する。（イ）とは別に、関節リウマチに対する治療薬の選択及び治療薬の変更のために行う場合に限り算定する。と要望し、（ロ）がほぼ要望通り改定された。</t>
  </si>
  <si>
    <t xml:space="preserve">(３) 外来化学療法加算は、次に掲げるいずれかの投与を行った場合に限り算定する。なお、この場合において、引き続き次に掲げる製剤を用いて、入院中の患者以外の患者に対して在宅自己注射指導管理に係る自己注射に関する指導管理を行った場合であっても、同一月に「Ｃ１０１」在宅自己注射指導管理料は算定できない。イ 関節リウマチ、多関節に活動性を有する若年性特発性関節炎、全身型若年性特発性関節炎、キャッスルマン病又は成人スチル病の患者に対してトシリズマブ製剤を投与した場合 </t>
  </si>
  <si>
    <t>日本リハビリテーション医学会</t>
  </si>
  <si>
    <t>日本リハビリテーション医学会</t>
    <rPh sb="0" eb="2">
      <t>ニホン</t>
    </rPh>
    <rPh sb="11" eb="14">
      <t>イガッカイ</t>
    </rPh>
    <phoneticPr fontId="4"/>
  </si>
  <si>
    <t>リハビリテーション総合計画評価料における運動量増加機器加算</t>
  </si>
  <si>
    <t>がん患者リハビリテーション料</t>
  </si>
  <si>
    <t>神経ブロック（ボツリヌス毒素使用）</t>
  </si>
  <si>
    <t>重心動揺計による検査の適応拡大</t>
  </si>
  <si>
    <t>日本臨床栄養学会</t>
  </si>
  <si>
    <t>日本臨床栄養学会</t>
    <rPh sb="0" eb="2">
      <t>ニホン</t>
    </rPh>
    <rPh sb="2" eb="8">
      <t>リンショウエイヨウガッカイ</t>
    </rPh>
    <phoneticPr fontId="4"/>
  </si>
  <si>
    <t>血清セレン測定（検査 D007 血液化学検査）</t>
  </si>
  <si>
    <t>日本臨床検査医学会</t>
  </si>
  <si>
    <t>日本臨床検査医学会</t>
    <rPh sb="0" eb="2">
      <t>ニホン</t>
    </rPh>
    <rPh sb="2" eb="4">
      <t>リンショウ</t>
    </rPh>
    <rPh sb="4" eb="9">
      <t>ケンサイガッカイ</t>
    </rPh>
    <phoneticPr fontId="4"/>
  </si>
  <si>
    <t>凝固因子（第Ⅷ因子、第Ⅸ因子）（合成基質法）</t>
  </si>
  <si>
    <t>日本臨床検査医学会</t>
    <rPh sb="0" eb="9">
      <t>ニホンリンショウケンサイガッカイ</t>
    </rPh>
    <phoneticPr fontId="4"/>
  </si>
  <si>
    <t>細菌培養同定検査（口腔・気道又は呼吸器からの検体）</t>
  </si>
  <si>
    <t>ＡＢＯ血液型</t>
  </si>
  <si>
    <t>血液採取・静脈</t>
  </si>
  <si>
    <t>排泄物、滲出物又は分泌物の細菌顕微鏡検査（その他のもの）</t>
  </si>
  <si>
    <t>細菌培養同定検査（消化管からの検体）</t>
  </si>
  <si>
    <t>細菌培養同定検査（血液および穿刺液）</t>
  </si>
  <si>
    <t>細菌培養同定検査（泌尿器又は生殖器からの検体）</t>
  </si>
  <si>
    <t>細菌培養同定検査（その他の部位からの検体）</t>
  </si>
  <si>
    <t>細菌薬剤感受性検査　１菌種</t>
  </si>
  <si>
    <t>細菌薬剤感受性検査　２菌種</t>
  </si>
  <si>
    <t>細菌薬剤感受性検査　３菌種以上</t>
  </si>
  <si>
    <t>Ｒｈ（Ｄ）血液型</t>
  </si>
  <si>
    <t>Ｒｈ（その他因子）血液型</t>
  </si>
  <si>
    <t>不規則抗体</t>
  </si>
  <si>
    <t>迅速微生物核酸同定・定量検査加算</t>
  </si>
  <si>
    <t>ヘモグロビンＡ１ｃの分類見直し</t>
  </si>
  <si>
    <t>２，５ーオリゴアデニル酸合成酵素活性</t>
  </si>
  <si>
    <t>セクレチン</t>
  </si>
  <si>
    <t>癌関連ガラクトース転移酵素（ＧＡＴ）</t>
  </si>
  <si>
    <t>細菌核酸検出（白血球）（１菌種あたり）</t>
  </si>
  <si>
    <t>D018 1</t>
  </si>
  <si>
    <t xml:space="preserve">口腔、気道又は呼吸器からの検体       180点 </t>
  </si>
  <si>
    <t>D400 1</t>
  </si>
  <si>
    <t xml:space="preserve">静脈                                  40点 </t>
  </si>
  <si>
    <t>D017 3</t>
  </si>
  <si>
    <t>その他のもの                          67点</t>
  </si>
  <si>
    <t>D018 2</t>
  </si>
  <si>
    <t>消化管からの検体                200点</t>
  </si>
  <si>
    <t>D018 3</t>
  </si>
  <si>
    <t xml:space="preserve">血液又は穿刺液                   225点 </t>
  </si>
  <si>
    <t>D018 4</t>
  </si>
  <si>
    <t>泌尿器又は生殖器からの検体    190点</t>
  </si>
  <si>
    <t>D018 5</t>
  </si>
  <si>
    <t>その他の部位からの検体           180点</t>
  </si>
  <si>
    <t>D019 1</t>
  </si>
  <si>
    <t xml:space="preserve">１菌種                               185点 </t>
  </si>
  <si>
    <t>D019 2</t>
  </si>
  <si>
    <t xml:space="preserve">２菌種                               240点 </t>
  </si>
  <si>
    <t>D019 3</t>
  </si>
  <si>
    <t xml:space="preserve">３菌種以上                        310点 </t>
  </si>
  <si>
    <t>D007 55</t>
  </si>
  <si>
    <t>廃止</t>
  </si>
  <si>
    <t>D008 35</t>
  </si>
  <si>
    <t>D009 22</t>
  </si>
  <si>
    <t>D023 1</t>
  </si>
  <si>
    <t>日本臨床検査専門医会</t>
  </si>
  <si>
    <t>日本臨床検査専門医会</t>
    <rPh sb="0" eb="2">
      <t>ニホン</t>
    </rPh>
    <rPh sb="2" eb="6">
      <t>リンショウケンサ</t>
    </rPh>
    <rPh sb="6" eb="10">
      <t>センモンイカイ</t>
    </rPh>
    <phoneticPr fontId="4"/>
  </si>
  <si>
    <t>血小板凝集能</t>
  </si>
  <si>
    <t>国際標準検査管理加算</t>
  </si>
  <si>
    <t>末梢血液像（鏡検法）・特殊染色加算</t>
  </si>
  <si>
    <t>骨髄像・特殊染色加算</t>
  </si>
  <si>
    <t>蛋白分画</t>
  </si>
  <si>
    <t>診療情報提供料（Ⅰ）・検査・画像情報提供加算</t>
  </si>
  <si>
    <t>日本臨床細胞学会</t>
  </si>
  <si>
    <t>日本臨床細胞学会</t>
    <rPh sb="0" eb="2">
      <t>ニホン</t>
    </rPh>
    <rPh sb="2" eb="4">
      <t>リンショウ</t>
    </rPh>
    <rPh sb="4" eb="8">
      <t>サイボウガッカイ</t>
    </rPh>
    <phoneticPr fontId="4"/>
  </si>
  <si>
    <t>婦人科子宮頸部細胞診機械判定加算</t>
  </si>
  <si>
    <t>婦人科細胞診への細胞診断料の付与</t>
  </si>
  <si>
    <t>体腔液（胸水、腹水、髄液）細胞診での免疫染色病理標本作成</t>
  </si>
  <si>
    <t>乳癌、甲状腺癌への迅速細胞診（検査中の場合）の適応拡大</t>
  </si>
  <si>
    <t>液状化検体細胞診加算の見直し</t>
  </si>
  <si>
    <t>004-1</t>
  </si>
  <si>
    <t>注１ １について、固定保存液に回収した検体から標本を作製して、診断を行った場合には、婦人科材料等液状化検体細胞診加算として、45点を所定点数に加算する。</t>
  </si>
  <si>
    <t>日本臨床細胞学会</t>
    <rPh sb="0" eb="4">
      <t>ニホンリンショウ</t>
    </rPh>
    <rPh sb="4" eb="8">
      <t>サイボウガッカイ</t>
    </rPh>
    <phoneticPr fontId="4"/>
  </si>
  <si>
    <t>A733201</t>
  </si>
  <si>
    <t>感染対策向上加算　チェック項目の追加</t>
  </si>
  <si>
    <t>日本臨床腫瘍学会</t>
  </si>
  <si>
    <t>日本臨床腫瘍学会</t>
    <rPh sb="0" eb="2">
      <t>ニホン</t>
    </rPh>
    <rPh sb="2" eb="4">
      <t>リンショウ</t>
    </rPh>
    <rPh sb="4" eb="8">
      <t>シュヨウガッカイ</t>
    </rPh>
    <phoneticPr fontId="4"/>
  </si>
  <si>
    <t>特定薬剤治療管理料対象薬として「フルオロウラシル(5-FU)注射液」を追加</t>
  </si>
  <si>
    <t>外来腫瘍化学療法診療料の注１に規定する厚生労働大臣が定める外来化学療法の追加</t>
  </si>
  <si>
    <t>G-CSF製剤自己注射</t>
  </si>
  <si>
    <t>情報通信機器を用いた診療（いわゆる「遠隔診療」）について</t>
  </si>
  <si>
    <t>日本臨床腫瘍学会</t>
    <rPh sb="0" eb="4">
      <t>ニホンリンショウ</t>
    </rPh>
    <rPh sb="4" eb="8">
      <t>シュヨウガッカイ</t>
    </rPh>
    <phoneticPr fontId="4"/>
  </si>
  <si>
    <t>日本臨床神経生理学会</t>
  </si>
  <si>
    <t>日本臨床神経生理学会</t>
    <rPh sb="0" eb="4">
      <t>ニホンリンショウ</t>
    </rPh>
    <rPh sb="4" eb="6">
      <t>シンケイ</t>
    </rPh>
    <rPh sb="6" eb="8">
      <t>セイリ</t>
    </rPh>
    <rPh sb="8" eb="10">
      <t>ガッカイ</t>
    </rPh>
    <phoneticPr fontId="4"/>
  </si>
  <si>
    <t>皮膚コンダクタンス計測</t>
  </si>
  <si>
    <t>ICU脳波モニタリング</t>
  </si>
  <si>
    <t>筋電図検査判断料1, 2</t>
  </si>
  <si>
    <t>日本臨床神経生理学会</t>
    <rPh sb="0" eb="4">
      <t>ニホンリンショウ</t>
    </rPh>
    <rPh sb="4" eb="6">
      <t>シンケイ</t>
    </rPh>
    <rPh sb="6" eb="10">
      <t>セイリガッカイ</t>
    </rPh>
    <phoneticPr fontId="4"/>
  </si>
  <si>
    <t xml:space="preserve">超音波検査 断層撮影法 </t>
  </si>
  <si>
    <t>血漿および尿中BKV-DNA定量検査</t>
  </si>
  <si>
    <t>日本臨床腎移植学会</t>
  </si>
  <si>
    <t>日本臨床腎移植学会</t>
    <rPh sb="0" eb="2">
      <t>ニホン</t>
    </rPh>
    <rPh sb="2" eb="4">
      <t>リンショウ</t>
    </rPh>
    <rPh sb="4" eb="9">
      <t>ジンイショクガッカイ</t>
    </rPh>
    <phoneticPr fontId="4"/>
  </si>
  <si>
    <t>日本臨床整形外科学会</t>
  </si>
  <si>
    <t>日本臨床整形外科学会</t>
    <rPh sb="0" eb="4">
      <t>ニホンリンショウ</t>
    </rPh>
    <rPh sb="4" eb="10">
      <t>セイケイゲカガッカイ</t>
    </rPh>
    <phoneticPr fontId="4"/>
  </si>
  <si>
    <t>ロコモ・フレイル指導管理料</t>
  </si>
  <si>
    <t>運動量増加機器加算の適応拡大</t>
  </si>
  <si>
    <t>二次性骨折予防継続管理料1：算定施設要件の緩和</t>
  </si>
  <si>
    <t>運動器リハビリテーション急性増悪の定義の変更</t>
  </si>
  <si>
    <t>運動器リハビリ：（Ⅰ）の点数の適正評価</t>
  </si>
  <si>
    <t>運動器リハビリテーション起算日の変更</t>
  </si>
  <si>
    <t>００１・３４</t>
  </si>
  <si>
    <t>有床診療所で二次性骨折予防継続管理料１を算定することが認められた。</t>
  </si>
  <si>
    <t>施設基準として、「有床診療所入院基本料（中略）に係る届出を行っている医療機関」が加えられた。</t>
  </si>
  <si>
    <t>F 投薬</t>
  </si>
  <si>
    <t>処方箋料</t>
  </si>
  <si>
    <t>処方料</t>
  </si>
  <si>
    <t>在宅時医学総合管理料における処方箋を交付しない場合の加算</t>
  </si>
  <si>
    <t>入院患者に対しての診療情報提供料</t>
  </si>
  <si>
    <t>日本臨床内科医会</t>
  </si>
  <si>
    <t>日本臨床内科医会</t>
    <rPh sb="0" eb="2">
      <t>ニホン</t>
    </rPh>
    <rPh sb="2" eb="8">
      <t>リンショウナイカイカイ</t>
    </rPh>
    <phoneticPr fontId="4"/>
  </si>
  <si>
    <t>日本臨床微生物学会</t>
  </si>
  <si>
    <t>日本臨床微生物学会</t>
    <rPh sb="0" eb="4">
      <t>ニホンリンショウ</t>
    </rPh>
    <rPh sb="4" eb="9">
      <t>ビセイブツガッカイ</t>
    </rPh>
    <phoneticPr fontId="4"/>
  </si>
  <si>
    <t>マイコバクテリウム・アビウム及びイントラセルラー（MAC）核酸検出</t>
  </si>
  <si>
    <t>真菌培養</t>
  </si>
  <si>
    <t>細菌培養同定検査　血液　直接感受性試験</t>
  </si>
  <si>
    <t>ウイルス・細菌・寄生虫核酸多項目同時検出（糞便）</t>
  </si>
  <si>
    <t>認知機能・生活機能質問票（DASC-8）を用いた高齢者糖尿病管理目標値の設定と管理</t>
  </si>
  <si>
    <t>ABC認知症スケール</t>
  </si>
  <si>
    <t>日本老年医学会</t>
  </si>
  <si>
    <t>日本老年医学会</t>
    <rPh sb="0" eb="2">
      <t>ニホン</t>
    </rPh>
    <rPh sb="2" eb="4">
      <t>ロウネン</t>
    </rPh>
    <rPh sb="4" eb="7">
      <t>イガッカイ</t>
    </rPh>
    <phoneticPr fontId="4"/>
  </si>
  <si>
    <t>日本老年医学会</t>
    <rPh sb="0" eb="4">
      <t>ニホンロウネン</t>
    </rPh>
    <rPh sb="4" eb="7">
      <t>イガッカイ</t>
    </rPh>
    <phoneticPr fontId="4"/>
  </si>
  <si>
    <t>日本アルコール・アディクション医学会</t>
  </si>
  <si>
    <t>日本アレルギー学会</t>
  </si>
  <si>
    <t>日本胃癌学会（対象提案書なし）</t>
    <rPh sb="7" eb="9">
      <t>タイショウ</t>
    </rPh>
    <rPh sb="9" eb="12">
      <t>テイアンショ</t>
    </rPh>
    <phoneticPr fontId="4"/>
  </si>
  <si>
    <t>日本移植学会</t>
  </si>
  <si>
    <t>日本医真菌学会</t>
  </si>
  <si>
    <t>日本遺伝カウンセリング学会</t>
  </si>
  <si>
    <t>日本遺伝子診療学会</t>
  </si>
  <si>
    <t>日本運動器科学会</t>
  </si>
  <si>
    <t>日本遠隔医療学会（対象提案書なし）</t>
  </si>
  <si>
    <t>日本温泉気候物理医学会（対象提案書なし）</t>
  </si>
  <si>
    <t>日本外来小児科学会（対象提案書なし）</t>
  </si>
  <si>
    <t>日本化学療法学会</t>
  </si>
  <si>
    <t>日本核医学会</t>
  </si>
  <si>
    <t>日本カプセル内視鏡学会</t>
  </si>
  <si>
    <t>日本眼科学会</t>
  </si>
  <si>
    <t>日本環境感染学会（対象提案書なし）</t>
  </si>
  <si>
    <t>日本冠疾患学会</t>
  </si>
  <si>
    <t>日本感染症学会</t>
  </si>
  <si>
    <t>日本肝臓学会</t>
  </si>
  <si>
    <t>日本癌治療学会（対象提案書なし）</t>
  </si>
  <si>
    <t>日本緩和医療学会</t>
  </si>
  <si>
    <t>日本急性血液浄化学会（対象提案書なし）</t>
  </si>
  <si>
    <t>日本血液学会</t>
  </si>
  <si>
    <t>日本結核・非結核性抗酸菌症学会</t>
  </si>
  <si>
    <t>日本血栓止血学会（対象提案書なし）</t>
  </si>
  <si>
    <t>日本高血圧学会</t>
  </si>
  <si>
    <t>日本高次脳機能学会</t>
  </si>
  <si>
    <t>日本呼吸器学会</t>
  </si>
  <si>
    <t>日本呼吸器内視鏡学会</t>
  </si>
  <si>
    <t>日本呼吸ケア・リハビリテーション学会</t>
  </si>
  <si>
    <t>日本呼吸療法医学会</t>
  </si>
  <si>
    <t>日本骨粗鬆症学会（対象提案書なし）</t>
  </si>
  <si>
    <t>日本在宅医療連合学会</t>
  </si>
  <si>
    <t>日本産科婦人科学会</t>
  </si>
  <si>
    <t>日本産婦人科医会</t>
  </si>
  <si>
    <t>日本磁気共鳴医学会</t>
  </si>
  <si>
    <t>日本児童青年精神医学会</t>
  </si>
  <si>
    <t>日本耳鼻咽喉科頭頸部外科学会</t>
  </si>
  <si>
    <t>日本周産期・新生児医学会</t>
  </si>
  <si>
    <t>日本集中治療医学会</t>
  </si>
  <si>
    <t>日本循環器学会</t>
  </si>
  <si>
    <t>日本消化管学会</t>
  </si>
  <si>
    <t>日本消化器内視鏡学会</t>
  </si>
  <si>
    <t>日本消化器病学会</t>
  </si>
  <si>
    <t>日本小児アレルギー学会</t>
  </si>
  <si>
    <t>日本小児栄養消化器肝臓学会</t>
  </si>
  <si>
    <t>日本小児科医会</t>
  </si>
  <si>
    <t>日本小児科学会</t>
  </si>
  <si>
    <t>日本小児感染症学会</t>
  </si>
  <si>
    <t>日本小児救急医学会（対象提案書なし）</t>
  </si>
  <si>
    <t>日本小児血液・がん学会</t>
  </si>
  <si>
    <t>日本小児呼吸器学会</t>
  </si>
  <si>
    <t>日本小児循環器学会</t>
  </si>
  <si>
    <t>日本小児神経学会</t>
  </si>
  <si>
    <t>日本小児心身医学会</t>
  </si>
  <si>
    <t>日本小児腎臓病学会</t>
  </si>
  <si>
    <t>日本小児精神神経学会</t>
  </si>
  <si>
    <t>日本小児内分泌学会</t>
  </si>
  <si>
    <t>日本小児リウマチ学会</t>
  </si>
  <si>
    <t>日本女性医学学会</t>
  </si>
  <si>
    <t>日本女性心身医学会（対象提案書なし）</t>
  </si>
  <si>
    <t>日本自律神経学会（対象提案書なし）</t>
  </si>
  <si>
    <t>日本心エコー図学会</t>
  </si>
  <si>
    <t>日本神経学会</t>
  </si>
  <si>
    <t>日本神経消化器病学会（対象提案書なし）</t>
  </si>
  <si>
    <t>日本神経治療学会</t>
  </si>
  <si>
    <t>日本神経免疫学会</t>
  </si>
  <si>
    <t>日本心血管インターベンション治療学会</t>
  </si>
  <si>
    <t>日本心身医学会</t>
  </si>
  <si>
    <t>日本新生児成育医学会</t>
  </si>
  <si>
    <t>日本腎臓学会</t>
  </si>
  <si>
    <t>日本心臓血管内視鏡学会（対象提案書なし）</t>
  </si>
  <si>
    <t>日本心臓病学会（対象提案書なし）</t>
  </si>
  <si>
    <t>日本心臓リハビリテーション学会</t>
  </si>
  <si>
    <t>日本腎臓リハビリテーション学会（対象提案書なし）</t>
  </si>
  <si>
    <t>日本心不全学会</t>
  </si>
  <si>
    <t>日本心療内科学会</t>
  </si>
  <si>
    <t>日本人類遺伝学会</t>
  </si>
  <si>
    <t>日本膵臓学会</t>
  </si>
  <si>
    <t>日本睡眠学会</t>
  </si>
  <si>
    <t>日本性感染症学会</t>
  </si>
  <si>
    <t>日本整形外科学会</t>
  </si>
  <si>
    <t>日本生殖医学会</t>
  </si>
  <si>
    <t>日本精神科病院協会</t>
  </si>
  <si>
    <t>日本成人先天性心疾患学会</t>
  </si>
  <si>
    <t>日本精神分析学会（対象提案書なし）</t>
  </si>
  <si>
    <t>日本脊髄障害医学会</t>
  </si>
  <si>
    <t>日本摂食嚥下リハビリテーション学会（対象提案書なし）</t>
  </si>
  <si>
    <t>日本先天代謝異常学会</t>
  </si>
  <si>
    <t>日本造血・免疫細胞療法学会</t>
  </si>
  <si>
    <t>日本総合病院精神医学会</t>
  </si>
  <si>
    <t>日本超音波医学会（対象提案書なし）</t>
  </si>
  <si>
    <t>日本痛風・尿酸核酸学会（対象提案書なし）</t>
  </si>
  <si>
    <t>日本透析医学会</t>
  </si>
  <si>
    <t>日本動脈硬化学会</t>
  </si>
  <si>
    <t>日本東洋医学会（対象提案書なし）</t>
  </si>
  <si>
    <t>日本内科学会</t>
  </si>
  <si>
    <t>日本内分泌学会</t>
  </si>
  <si>
    <t>日本乳癌学会</t>
  </si>
  <si>
    <t>日本認知症学会</t>
  </si>
  <si>
    <t>日本脳神経外科学会</t>
  </si>
  <si>
    <t>日本脳神経超音波学会（対象提案書なし）</t>
  </si>
  <si>
    <t>日本脳卒中学会</t>
  </si>
  <si>
    <t>日本ハイパーサーミア学会</t>
  </si>
  <si>
    <t>日本泌尿器科学会</t>
  </si>
  <si>
    <t>日本肥満学会（対象提案書なし）</t>
  </si>
  <si>
    <t>日本病院会（対象提案書なし）</t>
  </si>
  <si>
    <t>日本病態栄養学会（対象提案書なし）</t>
  </si>
  <si>
    <t>日本腹膜透析医学会（対象提案書なし）</t>
  </si>
  <si>
    <t>日本婦人科腫瘍学会（対象提案書なし）</t>
  </si>
  <si>
    <t>日本不整脈心電学会</t>
  </si>
  <si>
    <t>日本フットケア・足病医学会（対象提案書なし）</t>
  </si>
  <si>
    <t>日本ヘリコバクター学会</t>
  </si>
  <si>
    <t>日本脈管学会（対象提案書なし）</t>
  </si>
  <si>
    <t>日本リンパ網内系学会（対象提案書なし）</t>
  </si>
  <si>
    <t>日本老年精神医学会（対象提案書なし）</t>
  </si>
  <si>
    <t>区分番号Ｅ１０２及びＥ２０３に掲げる画像診断については、別に厚生労働大臣が定める施設基準に適合しているものとして地方厚生局長等に届け出た保険医療機関において画像診断を専ら担当する常勤の医師が、画像診断を行い、その結果を文書により報告した場合は、画像診断管理加算２、画像診断管理加算３又は画像診断管理加算４として、区分番号Ｅ１０２に掲げる画像診断及び区分番号Ｅ２０３に掲げる画像診断のそれぞれについて月１回に限り175点、235点又は340点を所定点数に加算する。</t>
    <phoneticPr fontId="4"/>
  </si>
  <si>
    <t>○</t>
    <phoneticPr fontId="4"/>
  </si>
  <si>
    <t>(24) 「17」のサイトメガロウイルス核酸定量は、以下のいずれかに該当する場合であって、血液を検体としてリアルタイムＰＣＲ法によりサイトメガロウイルスＤＮＡを測定した場合に算定する。
イ 症候性先天性サイトメガロウイルス感染症患者に対して、治療効果判定を目的として行った場合。</t>
  </si>
  <si>
    <t>○</t>
    <phoneticPr fontId="4"/>
  </si>
  <si>
    <t>001-</t>
  </si>
  <si>
    <t>　D283　2</t>
  </si>
  <si>
    <t>283-2</t>
  </si>
  <si>
    <t>WISC-R知能検査は、標準化された知的障害など発達を評価する知能検査だが、改訂版（標準化済み）　WISC‐Ⅲ、Ⅳ、Ⅴ　が既に保険収載され、使用されていないため、削除提案をする。</t>
    <phoneticPr fontId="4"/>
  </si>
  <si>
    <t>全訂版田中ビネー知能検査は、知的障害など発達を評価する知能検査だが、既に改訂版の田中ビネー知能検査Ⅴ　が保険収載され本検査は使用されていないため、削除提案をする。</t>
    <phoneticPr fontId="4"/>
  </si>
  <si>
    <t>「(4)脳血管疾患等リハビリテーション料は、医師の指導監督の下、理学療法士、作業療法士又は言語聴覚士の監視下に行われた ものについて算定する。また専任の医師が直接訓練を実施した場合にあっても、理学療法士、作業療法士又は言語聴覚士が実施した場合と同様に 算定できる。」について、公認心理師を追記する。尚、公認心理師は、対象となる各疾患へのリハビリテーションに関する適切な研修を受講修了した者とする。</t>
    <phoneticPr fontId="4"/>
  </si>
  <si>
    <t>Ｊ０３９ 血漿交換療法
(1)血漿交換療法は・・・・巣状糸球体硬化症、膜性腎症、微小変化型ネフローゼ症候群・・・・
(15)当該療法の対象となる巣状糸球体硬化症、膜性腎症又は微小変化型ネフローゼ症候群は、従来の薬物療法では効果が得られず、ネフローゼ状態を持続し、血清コレステロール値が250mg/dＬ以下に下がらない場合であり、当該療法の実施回数は、一連につき３月間に限って12回を限度として算定する。</t>
  </si>
  <si>
    <t>917-5</t>
  </si>
  <si>
    <t xml:space="preserve">１ 精子凍結保存管理料（導入時）
イ 精巣内精子採取術で採取された精子を凍結する場合 1,500点
ロ イ以外の場合 1,000点
２ 精子凍結保存維持管理料 700点
注 １については、精子の凍結保存を開始した場合に算定し、２については、精子の
凍結保存の開始から１年を経過している場合であって、凍結精子の保存に係る維持
管理を行った場合に、１年に１回に限り算定する。
</t>
  </si>
  <si>
    <t>［算定要件］ 「52」の抗ミュラー管ホルモン（ＡＭＨ）は、不妊症の患者 に対して、卵巣の機能の評価及び治療方針の決定を目的として、 血清又は血漿を検体としてＥＩＡ法、ＣＬＥＩＡ法又はＥＣＬ ＩＡ法により測定した場合に、６月に１回に限り算定できる。</t>
  </si>
  <si>
    <t>医学管理料ではなく、導入期加算の加算要件として収載
カ 腎代替療法を導入するに当たって、(1)のアに加え、心血管障害を含む全身合併症の状態及び 当該合併症について選択することができる治療法について、患者に対し十分な説明を行っていること。</t>
    <phoneticPr fontId="4"/>
  </si>
  <si>
    <t>在宅血液透析の要件に違和感（修正要求）
ア 注液量、排液量、除水量、体重、血圧、体温等の状態について継続的なモニタリングを行うこと。
とあるが、在宅血液透析に注液量、排液量の概念なし　　血流量、透析時間の誤植か</t>
  </si>
  <si>
    <t>令和4年改定にて在宅腹膜灌流に係る遠隔モニタリング加算115点（月1回に限る）が自動腹膜灌流用装置を使用している患者に設定された。しか し在宅腹膜灌流の約60％は手交換のCAPDであり、これらの患者では日々2-3回の自己によるバック交換を要しており遠隔モニタリングは必須であ る。更に在宅血液透析では日々の透析装置の設置、血管アクセスへの自己穿刺、透析条件の設定、体重・血圧管理など自己管理を要するが、月1 回の受診での管理となっているため危険を伴う。現状はメールのやり取りなどを行い補完しており、これらの方法を含めた遠隔モニタリングを行 うことで、日々の状況が把握でき緊急事態のリスク低減が計れる</t>
    <phoneticPr fontId="4"/>
  </si>
  <si>
    <t>N003-2</t>
  </si>
  <si>
    <t>気管支鏡あるいは内視鏡検査において、腫瘍からの穿刺吸引細胞診も算定可能となった。</t>
  </si>
  <si>
    <t>N006</t>
  </si>
  <si>
    <t>保険医療機関間の連携による病理診断でも（要望通り）算定可能となった。</t>
  </si>
  <si>
    <t>N005-4</t>
  </si>
  <si>
    <t>ミスマッチ修復タンパク免疫染色（免疫抗体法）を実施し、その結果について患者又はその家族等に対し遺伝カウンセリングを行った場合には、遺伝カウンセリング加算として、患者１人につき月１回に限り、1,000 点を所定点数に加算できるようになった。</t>
  </si>
  <si>
    <t>R4では遺伝カウンセリング加算が算定できなかった。</t>
  </si>
  <si>
    <t>R4では、腹水、胸水、リンパ節液のみであり、腫瘍からの穿刺吸引細胞診検体では算定できなかった。</t>
    <phoneticPr fontId="4"/>
  </si>
  <si>
    <t>(ハ) 肺高血圧症のうち肺動脈性肺高血圧症又は慢性血栓塞栓性肺高血圧症であって、WHO肺高血圧症機能分類がI〜III度の状態のもの</t>
  </si>
  <si>
    <t>○</t>
    <phoneticPr fontId="4"/>
  </si>
  <si>
    <t>Ｄ０２３　8</t>
  </si>
  <si>
    <t>ク 上咽頭癌を疑う患者に対して、当該疾患の診断の補助又は診断された後の治療効果判定を目的として実施した場合に、それぞれ１回に限り算定できる。ただし、「Ｄ０１２」感染症免疫学的検査の「11」ウイルス抗体価（定性・半定量・定量）又は「44」のグロブリンクラス別ウイルス抗体価におけるＥＢウイルスを対象とした検査を併せて実施した場合には、主たるもののみ算定する。</t>
  </si>
  <si>
    <t>上咽頭癌再発の鋭敏なバイオマーカーであるEBウイルス核酸定量が治療後繰り返して算定可能となると患者にとってより利益をもたらすと考えられたが治療効果判定に際して算定したのち、経時的な算定が認められなかった。治療終了後5年間は年に一回程度の算定を認めていただきたかった。</t>
  </si>
  <si>
    <t>○</t>
    <phoneticPr fontId="4"/>
  </si>
  <si>
    <t>A 基本診療料</t>
  </si>
  <si>
    <t>A200-2</t>
  </si>
  <si>
    <t>精神科充実体制加算の増点要望（３０→６０点）は反映されなかった。</t>
  </si>
  <si>
    <t>「小児・周産期・精神科充実体制加算」が新設され、加算１に90点、加算2に60点がつき、小児・周産期と合わせて精神科が評価されるかたちにはなった。</t>
  </si>
  <si>
    <t>乳癌が追加された。</t>
  </si>
  <si>
    <t>409-2　</t>
  </si>
  <si>
    <t>当該保険医療機関が乳腺外科又は外科及び放射線科を標榜しており、当該診療科において常勤の医師が２名以上配置されていること。ただし、「２ 単独法」のうち、色素のみによるもののみを実施する施設にあっては、放射線科を標榜していなくても差し支えない。</t>
  </si>
  <si>
    <t>以下は対応されなかった。現状：病理部門が設置され、病理医が配置されていること
改訂後：病理部門が設置され、病理医が配置されていること。ただし保険医療機関間の連携による病理診断を行う施設や、診断方法としてOSNA法
（D006-8）を用いる施設にあっては、病理医が配置されていなくても差し支えない。
現状：麻酔科標榜医が配置されていること
改訂後：削除</t>
  </si>
  <si>
    <t>イ 遺伝性乳癌卵巣癌症候群の患者の診療に当たり、1.5 テスラ以上のＭＲＩ装置を有する他の保険医療機関と連携し、当該患者に対してＭＲＩ撮影ができる等、乳房ＭＲＩ撮影加算の施設基準を満たす保険医療機関と同等の診療ができること。なお、当該連携について文書による契約が締結されており、届出の際に当該文書を提出すること。（５）麻酔科標榜医を配置していること、は削除された</t>
  </si>
  <si>
    <t>以下は対応されなかった。病理部門を設置し、病理医を配置している、あるいは医療連携を文書で締結し
ていること、に変更、または本項目を削除して頂きたい。</t>
  </si>
  <si>
    <t>(27) 当該療法の対象となる抗ＭＤＡ５抗体陽性皮膚筋炎に伴う急速進行性間質性肺炎は、急速進行性間質性肺炎と診断された患者のうち、抗ＭＤＡ５抗体が陽性であった皮膚筋炎の患者について、一連につき週３回に限り45回を限度として算定する。</t>
  </si>
  <si>
    <t>○</t>
    <phoneticPr fontId="4"/>
  </si>
  <si>
    <t>要望は反映されなかったが、がん性疼痛緩和指導管理料の算定要件と施設基準が見直された</t>
  </si>
  <si>
    <t>０００－２</t>
  </si>
  <si>
    <t>経頭蓋磁気刺激療法1200点⇒ 2,000点</t>
  </si>
  <si>
    <t>提案書においては3000点の増点を提案したが、2000点の増点となった。</t>
  </si>
  <si>
    <t>20歳未満のものに対して、精神科を担当する医師の指示の下、保健師、看護師、作業療法士、精神保健福祉士又は公認心理師等が共同して必要な支援を行った場合は、児童思春期支援指導加算として、次に掲げる区分に従い、いずれかを所定点数に加算する。ただし、イについては、１回に限り算定する。また、注３又は注４に規定する加算を算定した場合は、算定しない。
イ 60分以上の通院・在宅精神療法を行った場合（当該保険医療機関の精神科を最初に受診した日から３月以内の期間に行った場合に限る。）            1,000点
ロ イ以外の場合
（１） 当該保険医療機関の精神科を最初に受診した日から２年以内の期間に行った場合                         450点
（２） （１）以外の場合           250点</t>
  </si>
  <si>
    <t>医療技術評価提案書自体の評価「再評価すべき医学的な有用性が十分
に示されていない」として採用されなかったが、中医協総会において議論され、提案した内容と同趣旨の注加算が新設された。</t>
  </si>
  <si>
    <t>○</t>
    <phoneticPr fontId="4"/>
  </si>
  <si>
    <t>全く反映されなかった</t>
    <phoneticPr fontId="4"/>
  </si>
  <si>
    <t>○</t>
    <phoneticPr fontId="4"/>
  </si>
  <si>
    <t>235-01</t>
  </si>
  <si>
    <t>在宅強心剤持続静注療法が反映された</t>
  </si>
  <si>
    <t>A301</t>
  </si>
  <si>
    <t>特定集中治療室遠隔支援加算</t>
  </si>
  <si>
    <t>A301-4</t>
  </si>
  <si>
    <t>小児特定集中治療室管理料</t>
  </si>
  <si>
    <t xml:space="preserve">D006 34 </t>
  </si>
  <si>
    <t xml:space="preserve">血小板凝集能  
イ 鑑別診断の補助に用いるもの  450点  
ロ その他のもの                          50点 </t>
  </si>
  <si>
    <t>D005 ６ 注</t>
  </si>
  <si>
    <t xml:space="preserve">末梢血液像（鏡検法）
特殊染色を併せて行った場合は、特殊染色加算として、特殊染色ごとにそれぞれ37点を所定点数に加算する。 </t>
  </si>
  <si>
    <t>D005 14 注</t>
  </si>
  <si>
    <t>骨髄像
特殊染色を併せて行った場合は、特殊染色加算として、特殊染色ごとにそれぞれ60点を所定点数に加算する。</t>
  </si>
  <si>
    <t>000</t>
    <phoneticPr fontId="4"/>
  </si>
  <si>
    <t>○</t>
    <phoneticPr fontId="4"/>
  </si>
  <si>
    <t>①初診・再診(処方箋交付する場合、処方箋交付しない場合)ともに30点の増額　　 ②時間外加算、休日加算、深夜加算の算定方式の見直し：出来高・乳幼児加算相当額（初診時75点、再診時38点）を減ずるにとどめ、「乳幼児加算の時間外としての評価部分（初診時40点、再診時32点）」は減じない算定方式への変更　　➂C004救急搬送診察料および当日の診察医療費は包括外とする見直し</t>
  </si>
  <si>
    <t>➀小児かかりつけ診療料１・２、処方箋交付（＋）・（ー）のすべての初診・再診で、30点の診療単価の増額　　　　　　　　　　　　　　　　　　　　　　　　　　　　　　　　　　　　　　　　　　　　　　　②C004救急搬送診察料および搬送当日の診療費の包括外への見直し</t>
  </si>
  <si>
    <t>全146件</t>
    <rPh sb="0" eb="1">
      <t>ゼン</t>
    </rPh>
    <rPh sb="4" eb="5">
      <t>ケン</t>
    </rPh>
    <phoneticPr fontId="4"/>
  </si>
  <si>
    <t>全269件</t>
    <rPh sb="0" eb="1">
      <t>ゼン</t>
    </rPh>
    <rPh sb="4" eb="5">
      <t>ケン</t>
    </rPh>
    <phoneticPr fontId="4"/>
  </si>
  <si>
    <t>2023年度</t>
    <rPh sb="4" eb="6">
      <t>ネンド</t>
    </rPh>
    <phoneticPr fontId="4"/>
  </si>
  <si>
    <t>○</t>
    <phoneticPr fontId="4"/>
  </si>
  <si>
    <t>E101-2
E101-3
E101-4</t>
  </si>
  <si>
    <t>Ｅ１０１－２ ポジトロン断層撮影
　４ 18Ｆ標識フルシクロビンを用いた場合（一連の検査につき） 2,500点
Ｅ１０１－３ ポジトロン断層・コンピューター断層複合撮影（一連の検査につき）
　３ 18Ｆ標識フルシクロビンを用いた場合（一連の検査につき） 3,625点
Ｅ１０１－４ ポジトロン断層・磁気共鳴コンピューター断層複合撮影（一連の検査につき）
　２ 18Ｆ標識フルシクロビンを用いた場合（一連の検査につき） 4,160点
Ｅ１０１－２ ポジトロン断層撮影
(５)18Ｆ標識フルシクロビンを用いた場合
ア 「４」の 18Ｆ標識フルシクロビンを用いた場合（一連の検査につき）については、初発の悪性神経膠腫が疑われる患者に対して、腫瘍摘出範囲の決定の補助を目的として、腫瘍の可視化に用いるものとして薬事承認を得ている放射性医薬品を用いて行った場合に限り算定する。
イ 18Ｆ標識フルシクロビンの注入に係る費用は所定点数に含まれ、別に算定できない。
Ｅ１０１－３ ポジトロン断層・コンピューター断層複合撮影（一連の検査につき）
(５)18Ｆ標識フルシクロビンを用いた場合
ア 「３」の 18Ｆ標識フルシクロビンを用いた場合（一連の検査につき）については、初発の悪性神経膠腫が疑われる患者に対して、腫瘍摘出範囲の決定の補助を目的として、腫瘍の可視化に用いるものとして薬事承認を得ている放射性医薬品を用いて行った場合に限り算定する。
イ 18Ｆ標識フルシクロビンの注入に係る費用は所定点数に含まれ、別に算定できない。
Ｅ１０１－４ ポジトロン断層・磁気共鳴コンピューター断層複合撮影（一連の検査につき）
(４)18Ｆ標識フルシクロビンを用いた場合
ア 「２」の 18Ｆ標識フルシクロビンを用いた場合（一連の検査につき）については、初発の悪性神経膠腫が疑われる患者に対して、腫瘍摘出範囲の決定の補助を目的として、腫瘍の可視化に用いるものとして薬事承認を得ている放射性医薬品を用いて行った場合に限り算定する。
イ 18Ｆ標識フルシクロビンの注入に係る費用は所定点数に含まれ、別に算定できない。</t>
    <phoneticPr fontId="4"/>
  </si>
  <si>
    <t>E100
E101</t>
  </si>
  <si>
    <t>E101-4</t>
  </si>
  <si>
    <t>(３)18ＦＤＧを用いた場合
ア 「１」の 18ＦＤＧを用いた場合（一連の検査につき）については、心疾患の診断又は悪性腫瘍（脳、頭頸部、縦隔、胸膜、乳腺、直腸、泌尿器、卵巣、子宮、骨軟部組織、造血器、悪性黒色腫）の病期診断及び転移・再発の診断を目的とし、次の表に定める要件を満たす場合に限り算定する。ただし、表中の「画像診断」からは、磁気共鳴コンピューター断層撮影を除く。
１．心疾患　心サルコイドーシスにおける炎症部位の診断が必要とされる患者に使用する。</t>
    <phoneticPr fontId="4"/>
  </si>
  <si>
    <t>Ｅ１００ シンチグラム（画像を伴うもの）
(２) 当該撮影に用いる放射性医薬品については、専門の知識及び経験を有する放射性医薬品管理者の下で管理されていることが望ましい。
Ｅ１０１ シングルホトンエミッションコンピューター断層撮影
(４) 当該撮影に用いる放射性医薬品については、専門の知識及び経験を有する放射性医薬品管理者の下で管理されていることが望ましい。</t>
    <phoneticPr fontId="4"/>
  </si>
  <si>
    <t>Ｅ１０１－２ ポジトロン断層撮影
４ 18Ｆ標識フルシクロビンを用いた場合（一連の検査につき） 2,500点
５ アミロイドＰＥＴイメージング剤を用いた場合（一連の検査につき）
ロ イ以外の場合 2,600点
Ｅ１０１－３ ポジトロン断層・コンピューター断層複合撮影（一連の検査につき）
３ 18Ｆ標識フルシクロビンを用いた場合（一連の検査につき） 3,625点
４ アミロイドＰＥＴイメージング剤を用いた場合（一連の検査につき）
　ロ イ以外の場合 3,725点
Ｅ１０１－４ ポジトロン断層・磁気共鳴コンピューター断層複合撮影（一連の検査につき）
２ 18Ｆ標識フルシクロビンを用いた場合（一連の検査につき） 4,160点
３ アミロイドＰＥＴイメージング剤を用いた場合（一連の検査につき）
　ロ イ以外の場合 4,260点</t>
    <phoneticPr fontId="4"/>
  </si>
  <si>
    <t>011-4</t>
  </si>
  <si>
    <t>(４) 医療機器安全管理料２は、医師の指示の下に、放射線治療機器の安全管理、保守点検及び安全使用のための精度管理を行う体制を評価したものであり、当該保険医療機関において、照射計画に基づく放射線治療が行われた場合、一連の照射につき当該照射の初日に１回に限り算定する。
(５) 放射線治療機器とは、高エネルギー放射線治療装置（直線加速器）、ガンマナイフ装置及び密封小線源治療機器をいう。</t>
  </si>
  <si>
    <t>対象に密封小線源治療機器が追加となった</t>
  </si>
  <si>
    <t>００１　注3</t>
  </si>
  <si>
    <t>「悪性腫瘍」ではなく「腫瘍等」と変更いただいたことにより、良性疾患についても適応拡大となった。また、提案書では「頭頚部固定具」としていたが、結果は体幹部にも充当されるものであり、提案以上の評価であった。</t>
  </si>
  <si>
    <t>今回は「小細胞肺癌」に対して適応拡大となった</t>
  </si>
  <si>
    <r>
      <t>体外照射用固定器具加算は、</t>
    </r>
    <r>
      <rPr>
        <u/>
        <sz val="14"/>
        <rFont val="Yu Gothic Medium"/>
        <family val="3"/>
        <charset val="128"/>
      </rPr>
      <t>腫瘍等</t>
    </r>
    <r>
      <rPr>
        <sz val="14"/>
        <rFont val="Yu Gothic Medium"/>
        <family val="3"/>
        <charset val="128"/>
      </rPr>
      <t xml:space="preserve">に対して体外照射を行う際に身体を精密に固定する器具を使用した場合に限り、一連の治療につき１回に限り算定できる。 </t>
    </r>
    <phoneticPr fontId="4"/>
  </si>
  <si>
    <r>
      <t>「３」強度変調放射線治療は、1 日１回に限り算定できる。</t>
    </r>
    <r>
      <rPr>
        <u/>
        <sz val="14"/>
        <rFont val="Yu Gothic Medium"/>
        <family val="3"/>
        <charset val="128"/>
      </rPr>
      <t>ただし、小細胞肺癌に対して、１日に２回の照射を行う場合は、１回目の照射と２回目の照射の間隔が６時間を超える場合に限り、所定点数を１日に２回分算定できる。</t>
    </r>
    <phoneticPr fontId="4"/>
  </si>
  <si>
    <t>001-4</t>
  </si>
  <si>
    <t>今回は「手術による根治的な治療法が困難である早期肺癌（日本肺癌学会が定める「肺癌取扱い規約」におけるⅠ期からⅡＡ期までの肺癌に限る。）」の1部位に対して適応拡大となった。</t>
  </si>
  <si>
    <r>
      <t>陽子線治療は、小児腫瘍（限局性の固形悪性腫瘍に限る。）、手術による根治的な治療法が困難である限局性の骨軟部腫瘍、頭頸部悪性腫瘍（口腔・咽喉頭の扁平上皮癌を除く。）、</t>
    </r>
    <r>
      <rPr>
        <u/>
        <sz val="14"/>
        <rFont val="Yu Gothic Medium"/>
        <family val="3"/>
        <charset val="128"/>
      </rPr>
      <t>手術による根治的な治療法が困難である早期肺癌（日本肺癌学会が定める「肺癌取扱い規約」におけるⅠ期からⅡＡ期までの肺癌に限る。）</t>
    </r>
    <r>
      <rPr>
        <sz val="14"/>
        <rFont val="Yu Gothic Medium"/>
        <family val="3"/>
        <charset val="128"/>
      </rPr>
      <t>、手術による根治的な治療法が困難である肝細胞癌（長径４センチメートル以上のものに限る。）、手術による根治的な治療法が困難である肝内胆管癌、手術による根治的な治療法が困難である局所進行性膵癌、手術による根治的な治療法が困難である局所大腸癌（手術後に再発したものに限る。）又は限局性及び局所進行性前立腺癌（転移を有するものを除く。）に対して根治的な治療法として行った場合にのみ算定し、数か月間の一連の治療過程に複数回の治療を行った場合であっても、所定点数は１回のみ算定する。</t>
    </r>
    <phoneticPr fontId="4"/>
  </si>
  <si>
    <t>今回は「手術による根治的な治療法が困難である早期肺癌（日本肺癌学会が定める「肺癌取扱い規約」におけるⅠ期からⅡＡ期までの肺癌に限る。）」, 「手術による根治的な治療法が困難である局所進行性子宮頸部扁平上皮癌（長径６センチメートル以上のものに限る。）」、「手術による根治的な治療法が困難である悪性黒色腫（婦人科領域の臓器から発生した悪性黒色腫に限る。）」の3部位に対して適応拡大となった</t>
  </si>
  <si>
    <r>
      <t>重粒子線治療は、手術による根治的な治療法が困難である限局性の骨軟部腫瘍、頭頸部悪性腫瘍（口腔・咽喉頭の扁平上皮癌を除く。）、</t>
    </r>
    <r>
      <rPr>
        <u/>
        <sz val="12"/>
        <rFont val="Yu Gothic Medium"/>
        <family val="3"/>
        <charset val="128"/>
      </rPr>
      <t>手術による根治的な治療法が困難である早期肺癌（日本肺癌学会が定める「肺癌取扱い規約」におけるⅠ期からⅡＡ期までの肺癌に限る。）</t>
    </r>
    <r>
      <rPr>
        <sz val="12"/>
        <rFont val="Yu Gothic Medium"/>
        <family val="3"/>
        <charset val="128"/>
      </rPr>
      <t>、手術による根治的な治療法が困難である肝細胞癌（長径４センチメートル以上のものに限る。）、手術による根治的な治療法が困難である肝内胆管癌、手術による根治的な治療法が困難である局所進行性膵癌、手術による根治的な治療法が困難である局所大腸癌（手術後に再発したものに限る。）、手術による根治的な治療法が困難である局所進行性子宮頸部腺癌、</t>
    </r>
    <r>
      <rPr>
        <u/>
        <sz val="12"/>
        <rFont val="Yu Gothic Medium"/>
        <family val="3"/>
        <charset val="128"/>
      </rPr>
      <t>手術による根治的な治療法が困難である局所進行性子宮頸部扁平上皮癌（長径６センチメートル以上のものに限る。）</t>
    </r>
    <r>
      <rPr>
        <sz val="12"/>
        <rFont val="Yu Gothic Medium"/>
        <family val="3"/>
        <charset val="128"/>
      </rPr>
      <t>、</t>
    </r>
    <r>
      <rPr>
        <u/>
        <sz val="12"/>
        <rFont val="Yu Gothic Medium"/>
        <family val="3"/>
        <charset val="128"/>
      </rPr>
      <t>手術による根治的な治療法が困難である悪性黒色腫（婦人科領域の臓器から発生した悪性黒色腫に限る。）</t>
    </r>
    <r>
      <rPr>
        <sz val="12"/>
        <rFont val="Yu Gothic Medium"/>
        <family val="3"/>
        <charset val="128"/>
      </rPr>
      <t>又は限局性及び局所進行性前立腺癌（転移を有するものを除く。）に対して根治的な治療法として行った場合にのみ算定し、数か月間の一連の治療過程に複数回の治療を行った場合であっても、所定点数は１回のみ算定する。</t>
    </r>
    <phoneticPr fontId="4"/>
  </si>
  <si>
    <t>○</t>
    <phoneticPr fontId="4"/>
  </si>
  <si>
    <t>画像等手術支援加算（通知）
（２）ナビゲーションによるものとは、手術前又は手術中に得た画像を３次元に構築し、手術の過程において、３次元画像と術野の位置関係をリアルタイムにコンピューター上で処理することで、手術を補助する目的で用いることをいう。</t>
    <rPh sb="10" eb="12">
      <t>ツウチ</t>
    </rPh>
    <phoneticPr fontId="4"/>
  </si>
  <si>
    <t xml:space="preserve">「基本診療料の施設基準等」別表第六の二に掲げる地域又は医療法第三十条の四第六項に規定する医師の数が少ないと認められる同条第二項第十四号に規定する区域に所在する保険医療機関であって，超急性期脳卒中加算に係る届出を行っている他の保険医療機関との連携体制が構築されている場合，telestrokeによるrt-PA静注療法に対し，超急性期脳卒中加算が算定可能となった．また，医師少数区域等に所在する一次搬送施設が基幹施設との連携により脳梗塞患者について血栓回収療法の適応を判断した上で，必要に応じて転院搬送し，基幹施設で血栓回収療法が実施された場合の評価が新設された．
</t>
  </si>
  <si>
    <t>D237-3</t>
  </si>
  <si>
    <t>(１) 覚醒維持検査は、過眠症状を伴う睡眠障害の重症度又は治療効果の判定を目的として、概ね２時間間隔で４回以上の覚醒維持検査を行った場合に１月に１回を限度として算定する。 (２) 関連学会より示されている指針を遵守し、適切な手順で行われた場合に限り算定できる。</t>
  </si>
  <si>
    <t>誤植・矛盾点は認められません</t>
  </si>
  <si>
    <t>○</t>
    <phoneticPr fontId="4"/>
  </si>
  <si>
    <t>Ｄ００７</t>
  </si>
  <si>
    <t>「38」のアルブミン非結合型ビリルビンは、診察及び他の検査の結果から、核黄疸に進展するおそれがある新生児である患者に対して、生後２週間以内に経過観察を行う場合に算定する。ただし、早産児にあっては、生後２週間を超えて、修正週数として正期産に相当する期間まで経過観察を行う場合にも算定できる。なお、その場合には、検査を実施した日に相当する修正週数を診療報酬明細書の摘要欄に記載すること。</t>
  </si>
  <si>
    <t>Ａ３０２－２</t>
  </si>
  <si>
    <t>新生児に対する集中治療を行うにつき十分な体制と実績を有する新生児特定集中治療室において、高度な医療が必要となる重症新生児に対して、手厚い看護配置での看護を行う場合の入院管理料が新設された。</t>
  </si>
  <si>
    <t>一部算定要件は反映されず。</t>
  </si>
  <si>
    <t>○</t>
    <phoneticPr fontId="4"/>
  </si>
  <si>
    <t>その他</t>
    <phoneticPr fontId="4"/>
  </si>
  <si>
    <t>その他</t>
    <rPh sb="2" eb="3">
      <t>タ</t>
    </rPh>
    <phoneticPr fontId="4"/>
  </si>
  <si>
    <t>全43件</t>
    <rPh sb="0" eb="1">
      <t>ゼン</t>
    </rPh>
    <rPh sb="3" eb="4">
      <t>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</si>
</sst>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ゴシック"/>
      <family val="3"/>
      <charset val="128"/>
    </font>
    <font>
      <sz val="12"/>
      <name val="Yu Gothic Medium"/>
      <family val="3"/>
      <charset val="128"/>
    </font>
    <font>
      <b/>
      <sz val="12"/>
      <name val="Yu Gothic Medium"/>
      <family val="3"/>
      <charset val="128"/>
    </font>
    <font>
      <sz val="14"/>
      <name val="Yu Gothic Medium"/>
      <family val="3"/>
      <charset val="128"/>
    </font>
    <font>
      <b/>
      <sz val="14"/>
      <name val="Yu Gothic Medium"/>
      <family val="3"/>
      <charset val="128"/>
    </font>
    <font>
      <sz val="16"/>
      <name val="Yu Gothic Medium"/>
      <family val="3"/>
      <charset val="128"/>
    </font>
    <font>
      <sz val="18"/>
      <name val="Yu Gothic Medium"/>
      <family val="3"/>
      <charset val="128"/>
    </font>
    <font>
      <sz val="16"/>
      <color rgb="FFFF0000"/>
      <name val="Yu Gothic Medium"/>
      <family val="3"/>
      <charset val="128"/>
    </font>
    <font>
      <sz val="12"/>
      <name val="游ゴシック Medium"/>
      <family val="3"/>
      <charset val="128"/>
    </font>
    <font>
      <b/>
      <sz val="16"/>
      <name val="游ゴシック Medium"/>
      <family val="3"/>
      <charset val="128"/>
    </font>
    <font>
      <sz val="10"/>
      <name val="Yu Gothic Medium"/>
      <family val="3"/>
      <charset val="128"/>
    </font>
    <font>
      <sz val="11"/>
      <name val="BIZ UDPゴシック"/>
      <family val="3"/>
      <charset val="128"/>
    </font>
    <font>
      <sz val="13"/>
      <name val="Yu Gothic Medium"/>
      <family val="3"/>
      <charset val="128"/>
    </font>
    <font>
      <sz val="14"/>
      <name val="游ゴシック Medium"/>
      <family val="3"/>
      <charset val="128"/>
    </font>
    <font>
      <sz val="14"/>
      <color theme="1"/>
      <name val="游ゴシック Medium"/>
      <family val="3"/>
      <charset val="128"/>
    </font>
    <font>
      <sz val="11"/>
      <name val="Yu Gothic Medium"/>
      <family val="3"/>
      <charset val="128"/>
    </font>
    <font>
      <sz val="10.5"/>
      <name val="Yu Gothic Medium"/>
      <family val="3"/>
      <charset val="128"/>
    </font>
    <font>
      <b/>
      <sz val="14"/>
      <name val="游ゴシック Medium"/>
      <family val="3"/>
      <charset val="128"/>
    </font>
    <font>
      <sz val="11"/>
      <color theme="1"/>
      <name val="ＭＳ Ｐゴシック"/>
      <family val="2"/>
      <scheme val="minor"/>
    </font>
    <font>
      <sz val="11"/>
      <color theme="1"/>
      <name val="BIZ UDPゴシック"/>
      <family val="3"/>
      <charset val="128"/>
    </font>
    <font>
      <u/>
      <sz val="11"/>
      <color theme="10"/>
      <name val="ＭＳ Ｐゴシック"/>
      <family val="2"/>
      <charset val="128"/>
      <scheme val="minor"/>
    </font>
    <font>
      <sz val="14"/>
      <name val="ＭＳ Ｐゴシック"/>
      <family val="3"/>
      <charset val="128"/>
    </font>
    <font>
      <sz val="10"/>
      <color rgb="FFFF0000"/>
      <name val="Yu Gothic Medium"/>
      <family val="3"/>
      <charset val="128"/>
    </font>
    <font>
      <u/>
      <sz val="11"/>
      <color theme="10"/>
      <name val="ＭＳ Ｐゴシック"/>
      <family val="2"/>
      <scheme val="minor"/>
    </font>
    <font>
      <sz val="12"/>
      <name val="BIZ UDPゴシック"/>
      <family val="3"/>
      <charset val="128"/>
    </font>
    <font>
      <sz val="14"/>
      <name val="BIZ UDPゴシック"/>
      <family val="3"/>
      <charset val="128"/>
    </font>
    <font>
      <sz val="12"/>
      <color theme="1"/>
      <name val="BIZ UDPゴシック"/>
      <family val="3"/>
      <charset val="128"/>
    </font>
    <font>
      <sz val="9"/>
      <name val="Yu Gothic Medium"/>
      <family val="3"/>
      <charset val="128"/>
    </font>
    <font>
      <u/>
      <sz val="14"/>
      <name val="Yu Gothic Medium"/>
      <family val="3"/>
      <charset val="128"/>
    </font>
    <font>
      <u/>
      <sz val="12"/>
      <name val="Yu Gothic Medium"/>
      <family val="3"/>
      <charset val="128"/>
    </font>
  </fonts>
  <fills count="18">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66FFFF"/>
        <bgColor indexed="64"/>
      </patternFill>
    </fill>
    <fill>
      <patternFill patternType="solid">
        <fgColor rgb="FFFFCCFF"/>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66FF3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CC66"/>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s>
  <cellStyleXfs count="9">
    <xf numFmtId="0" fontId="0" fillId="0" borderId="0">
      <alignment vertical="center"/>
    </xf>
    <xf numFmtId="0" fontId="6" fillId="0" borderId="0">
      <alignment vertical="center"/>
    </xf>
    <xf numFmtId="0" fontId="3" fillId="0" borderId="0"/>
    <xf numFmtId="0" fontId="6" fillId="0" borderId="0">
      <alignment vertical="center"/>
    </xf>
    <xf numFmtId="0" fontId="26" fillId="0" borderId="0"/>
    <xf numFmtId="0" fontId="28" fillId="0" borderId="0" applyNumberFormat="0" applyFill="0" applyBorder="0" applyAlignment="0" applyProtection="0">
      <alignment vertical="center"/>
    </xf>
    <xf numFmtId="0" fontId="2" fillId="0" borderId="0">
      <alignment vertical="center"/>
    </xf>
    <xf numFmtId="0" fontId="31" fillId="0" borderId="0" applyNumberFormat="0" applyFill="0" applyBorder="0" applyAlignment="0" applyProtection="0"/>
    <xf numFmtId="0" fontId="1" fillId="0" borderId="0">
      <alignment vertical="center"/>
    </xf>
  </cellStyleXfs>
  <cellXfs count="141">
    <xf numFmtId="0" fontId="0" fillId="0" borderId="0" xfId="0">
      <alignment vertical="center"/>
    </xf>
    <xf numFmtId="0" fontId="5"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center" vertical="center" wrapText="1"/>
    </xf>
    <xf numFmtId="0" fontId="16" fillId="5" borderId="1"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16" fillId="2" borderId="1"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3" fillId="10" borderId="24"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12" fillId="10" borderId="27" xfId="0" applyFont="1" applyFill="1" applyBorder="1" applyAlignment="1">
      <alignment horizontal="center" vertical="center" wrapText="1"/>
    </xf>
    <xf numFmtId="0" fontId="19" fillId="11" borderId="1" xfId="0" applyFont="1" applyFill="1" applyBorder="1">
      <alignment vertical="center"/>
    </xf>
    <xf numFmtId="0" fontId="19" fillId="0" borderId="0" xfId="0" applyFont="1">
      <alignment vertical="center"/>
    </xf>
    <xf numFmtId="0" fontId="19" fillId="0" borderId="1" xfId="0" applyFont="1" applyBorder="1">
      <alignment vertical="center"/>
    </xf>
    <xf numFmtId="0" fontId="19" fillId="12" borderId="1" xfId="0" applyFont="1" applyFill="1" applyBorder="1">
      <alignment vertical="center"/>
    </xf>
    <xf numFmtId="0" fontId="19" fillId="13" borderId="1" xfId="0" applyFont="1" applyFill="1" applyBorder="1">
      <alignment vertical="center"/>
    </xf>
    <xf numFmtId="0" fontId="19" fillId="11" borderId="1" xfId="0" applyFont="1" applyFill="1" applyBorder="1" applyAlignment="1">
      <alignment horizontal="right" vertical="center"/>
    </xf>
    <xf numFmtId="0" fontId="19" fillId="12" borderId="1" xfId="0" applyFont="1" applyFill="1" applyBorder="1" applyAlignment="1">
      <alignment horizontal="right" vertical="center"/>
    </xf>
    <xf numFmtId="0" fontId="19" fillId="13" borderId="1" xfId="0" applyFont="1" applyFill="1" applyBorder="1" applyAlignment="1">
      <alignment horizontal="right" vertical="center"/>
    </xf>
    <xf numFmtId="9" fontId="19" fillId="0" borderId="0" xfId="0" applyNumberFormat="1" applyFont="1">
      <alignment vertical="center"/>
    </xf>
    <xf numFmtId="0" fontId="19" fillId="14" borderId="1" xfId="0" applyFont="1" applyFill="1" applyBorder="1">
      <alignment vertical="center"/>
    </xf>
    <xf numFmtId="0" fontId="19" fillId="15" borderId="1" xfId="0" applyFont="1" applyFill="1" applyBorder="1">
      <alignment vertical="center"/>
    </xf>
    <xf numFmtId="0" fontId="19" fillId="15" borderId="1" xfId="0" applyFont="1" applyFill="1" applyBorder="1" applyAlignment="1">
      <alignment horizontal="right" vertical="center"/>
    </xf>
    <xf numFmtId="0" fontId="19" fillId="14" borderId="1" xfId="0" applyFont="1" applyFill="1" applyBorder="1" applyAlignment="1">
      <alignment horizontal="right" vertical="center"/>
    </xf>
    <xf numFmtId="9" fontId="19" fillId="0" borderId="1" xfId="0" applyNumberFormat="1" applyFont="1" applyBorder="1">
      <alignment vertical="center"/>
    </xf>
    <xf numFmtId="0" fontId="16" fillId="4"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3" xfId="0" applyFont="1" applyBorder="1" applyAlignment="1">
      <alignment horizontal="center" vertical="top" wrapText="1"/>
    </xf>
    <xf numFmtId="0" fontId="13" fillId="6" borderId="20" xfId="0" applyFont="1" applyFill="1" applyBorder="1" applyAlignment="1">
      <alignment horizontal="center" vertical="center" wrapText="1"/>
    </xf>
    <xf numFmtId="0" fontId="12" fillId="6" borderId="25"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27" xfId="0" applyFont="1" applyFill="1" applyBorder="1" applyAlignment="1">
      <alignment horizontal="center" vertical="center" wrapText="1"/>
    </xf>
    <xf numFmtId="49" fontId="27" fillId="2" borderId="6" xfId="3" applyNumberFormat="1" applyFont="1" applyFill="1" applyBorder="1" applyAlignment="1">
      <alignment horizontal="center" vertical="center"/>
    </xf>
    <xf numFmtId="49" fontId="27" fillId="0" borderId="8" xfId="3" applyNumberFormat="1" applyFont="1" applyBorder="1" applyAlignment="1">
      <alignment horizontal="center" vertical="center"/>
    </xf>
    <xf numFmtId="49" fontId="27" fillId="2" borderId="8" xfId="3" applyNumberFormat="1" applyFont="1" applyFill="1" applyBorder="1" applyAlignment="1">
      <alignment horizontal="center" vertical="center"/>
    </xf>
    <xf numFmtId="0" fontId="27" fillId="2" borderId="8" xfId="2" applyFont="1" applyFill="1" applyBorder="1" applyAlignment="1">
      <alignment horizontal="left" vertical="center" shrinkToFit="1"/>
    </xf>
    <xf numFmtId="49" fontId="27" fillId="0" borderId="10" xfId="3" applyNumberFormat="1" applyFont="1" applyBorder="1" applyAlignment="1">
      <alignment horizontal="center" vertical="center"/>
    </xf>
    <xf numFmtId="0" fontId="21" fillId="0" borderId="1"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2" xfId="0" applyFont="1" applyBorder="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8" xfId="0" applyFont="1" applyBorder="1" applyAlignment="1">
      <alignment horizontal="center" vertical="center" wrapText="1"/>
    </xf>
    <xf numFmtId="0" fontId="22" fillId="0" borderId="13" xfId="0" applyFont="1" applyBorder="1" applyAlignment="1">
      <alignment horizontal="left" vertical="center" wrapText="1"/>
    </xf>
    <xf numFmtId="0" fontId="11" fillId="0" borderId="16" xfId="0" applyFont="1" applyBorder="1" applyAlignment="1">
      <alignment horizontal="left" vertical="center" wrapText="1"/>
    </xf>
    <xf numFmtId="0" fontId="23" fillId="0" borderId="13" xfId="0" applyFont="1" applyBorder="1" applyAlignment="1">
      <alignment horizontal="left" vertical="center" wrapText="1"/>
    </xf>
    <xf numFmtId="0" fontId="24" fillId="0" borderId="13" xfId="0" applyFont="1" applyBorder="1" applyAlignment="1">
      <alignment horizontal="left" vertical="center" wrapText="1"/>
    </xf>
    <xf numFmtId="0" fontId="24" fillId="0" borderId="16" xfId="0" applyFont="1" applyBorder="1" applyAlignment="1">
      <alignment horizontal="left" vertical="center" wrapText="1"/>
    </xf>
    <xf numFmtId="0" fontId="20" fillId="0" borderId="13" xfId="0" applyFont="1" applyBorder="1" applyAlignment="1">
      <alignment horizontal="left" vertical="center" wrapText="1"/>
    </xf>
    <xf numFmtId="0" fontId="18" fillId="0" borderId="13" xfId="0" applyFont="1" applyBorder="1" applyAlignment="1">
      <alignment horizontal="left" vertical="center" wrapText="1"/>
    </xf>
    <xf numFmtId="0" fontId="19" fillId="0" borderId="0" xfId="0" applyFont="1" applyAlignment="1"/>
    <xf numFmtId="176" fontId="19" fillId="0" borderId="0" xfId="0" applyNumberFormat="1" applyFont="1" applyAlignment="1"/>
    <xf numFmtId="176" fontId="32" fillId="2" borderId="9" xfId="3" applyNumberFormat="1" applyFont="1" applyFill="1" applyBorder="1" applyAlignment="1">
      <alignment horizontal="center" vertical="center"/>
    </xf>
    <xf numFmtId="49" fontId="27" fillId="16" borderId="8" xfId="3" applyNumberFormat="1" applyFont="1" applyFill="1" applyBorder="1" applyAlignment="1">
      <alignment horizontal="center" vertical="center"/>
    </xf>
    <xf numFmtId="49" fontId="27" fillId="0" borderId="3" xfId="3" applyNumberFormat="1" applyFont="1" applyBorder="1" applyAlignment="1">
      <alignment horizontal="center" vertical="center"/>
    </xf>
    <xf numFmtId="176" fontId="34" fillId="0" borderId="4" xfId="3" applyNumberFormat="1" applyFont="1" applyBorder="1" applyAlignment="1">
      <alignment horizontal="center" vertical="center"/>
    </xf>
    <xf numFmtId="176" fontId="32" fillId="0" borderId="4" xfId="3" applyNumberFormat="1" applyFont="1" applyBorder="1" applyAlignment="1">
      <alignment horizontal="center" vertical="center"/>
    </xf>
    <xf numFmtId="176" fontId="32" fillId="0" borderId="5" xfId="3" applyNumberFormat="1" applyFont="1" applyBorder="1" applyAlignment="1">
      <alignment horizontal="center" vertical="center"/>
    </xf>
    <xf numFmtId="176" fontId="32" fillId="2" borderId="34" xfId="3" applyNumberFormat="1" applyFont="1" applyFill="1" applyBorder="1" applyAlignment="1">
      <alignment horizontal="center" vertical="center"/>
    </xf>
    <xf numFmtId="176" fontId="32" fillId="2" borderId="6" xfId="3" applyNumberFormat="1" applyFont="1" applyFill="1" applyBorder="1" applyAlignment="1">
      <alignment horizontal="center" vertical="center"/>
    </xf>
    <xf numFmtId="176" fontId="32" fillId="2" borderId="7" xfId="3" applyNumberFormat="1" applyFont="1" applyFill="1" applyBorder="1" applyAlignment="1">
      <alignment horizontal="center" vertical="center"/>
    </xf>
    <xf numFmtId="176" fontId="32" fillId="0" borderId="8" xfId="3" applyNumberFormat="1" applyFont="1" applyBorder="1" applyAlignment="1">
      <alignment horizontal="center" vertical="center"/>
    </xf>
    <xf numFmtId="176" fontId="32" fillId="0" borderId="9" xfId="3" applyNumberFormat="1" applyFont="1" applyBorder="1" applyAlignment="1">
      <alignment horizontal="center" vertical="center"/>
    </xf>
    <xf numFmtId="176" fontId="32" fillId="2" borderId="8" xfId="3" applyNumberFormat="1" applyFont="1" applyFill="1" applyBorder="1" applyAlignment="1">
      <alignment horizontal="center" vertical="center"/>
    </xf>
    <xf numFmtId="176" fontId="32" fillId="16" borderId="8" xfId="3" applyNumberFormat="1" applyFont="1" applyFill="1" applyBorder="1" applyAlignment="1">
      <alignment horizontal="center" vertical="center"/>
    </xf>
    <xf numFmtId="176" fontId="32" fillId="16" borderId="9" xfId="3" applyNumberFormat="1" applyFont="1" applyFill="1" applyBorder="1" applyAlignment="1">
      <alignment horizontal="center" vertical="center"/>
    </xf>
    <xf numFmtId="176" fontId="32" fillId="0" borderId="10" xfId="3" applyNumberFormat="1" applyFont="1" applyBorder="1" applyAlignment="1">
      <alignment horizontal="center" vertical="center"/>
    </xf>
    <xf numFmtId="176" fontId="32" fillId="0" borderId="11" xfId="3" applyNumberFormat="1" applyFont="1" applyBorder="1" applyAlignment="1">
      <alignment horizontal="center" vertical="center"/>
    </xf>
    <xf numFmtId="0" fontId="27" fillId="0" borderId="0" xfId="0" applyFont="1" applyAlignment="1">
      <alignment vertical="center" shrinkToFit="1"/>
    </xf>
    <xf numFmtId="0" fontId="19" fillId="0" borderId="0" xfId="0" applyFont="1" applyAlignment="1">
      <alignment vertical="center" shrinkToFit="1"/>
    </xf>
    <xf numFmtId="0" fontId="27" fillId="0" borderId="4" xfId="3" applyFont="1" applyBorder="1" applyAlignment="1">
      <alignment horizontal="center" vertical="center" shrinkToFit="1"/>
    </xf>
    <xf numFmtId="0" fontId="27" fillId="16" borderId="0" xfId="0" applyFont="1" applyFill="1" applyAlignment="1">
      <alignment vertical="center" shrinkToFit="1"/>
    </xf>
    <xf numFmtId="0" fontId="27" fillId="0" borderId="37" xfId="0" applyFont="1" applyBorder="1" applyAlignment="1">
      <alignment vertical="center" shrinkToFit="1"/>
    </xf>
    <xf numFmtId="0" fontId="27" fillId="0" borderId="17" xfId="0" applyFont="1" applyBorder="1" applyAlignment="1">
      <alignment vertical="center" shrinkToFit="1"/>
    </xf>
    <xf numFmtId="0" fontId="11" fillId="17" borderId="2"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7" borderId="13" xfId="0" applyFont="1" applyFill="1" applyBorder="1" applyAlignment="1">
      <alignment horizontal="center" vertical="center" wrapText="1"/>
    </xf>
    <xf numFmtId="0" fontId="11" fillId="17" borderId="13" xfId="0" applyFont="1" applyFill="1" applyBorder="1" applyAlignment="1">
      <alignment horizontal="left" vertical="center" wrapText="1"/>
    </xf>
    <xf numFmtId="0" fontId="18" fillId="17" borderId="16" xfId="0" applyFont="1" applyFill="1" applyBorder="1" applyAlignment="1">
      <alignment horizontal="left" vertical="center" wrapText="1"/>
    </xf>
    <xf numFmtId="0" fontId="11" fillId="17" borderId="16" xfId="0" applyFont="1" applyFill="1" applyBorder="1" applyAlignment="1">
      <alignment horizontal="left" vertical="center" wrapText="1"/>
    </xf>
    <xf numFmtId="0" fontId="18" fillId="17" borderId="13" xfId="0" applyFont="1" applyFill="1" applyBorder="1" applyAlignment="1">
      <alignment horizontal="left" vertical="center" wrapText="1"/>
    </xf>
    <xf numFmtId="0" fontId="9" fillId="17" borderId="13" xfId="0" applyFont="1" applyFill="1" applyBorder="1" applyAlignment="1">
      <alignment horizontal="left" vertical="center" wrapText="1"/>
    </xf>
    <xf numFmtId="0" fontId="22" fillId="17" borderId="13" xfId="0" applyFont="1" applyFill="1" applyBorder="1" applyAlignment="1">
      <alignment horizontal="left" vertical="center" wrapText="1"/>
    </xf>
    <xf numFmtId="0" fontId="23" fillId="17" borderId="13" xfId="0" applyFont="1" applyFill="1" applyBorder="1" applyAlignment="1">
      <alignment horizontal="left" vertical="center" wrapText="1"/>
    </xf>
    <xf numFmtId="0" fontId="11" fillId="17" borderId="18" xfId="0" applyFont="1" applyFill="1" applyBorder="1" applyAlignment="1">
      <alignment horizontal="center" vertical="center" wrapText="1"/>
    </xf>
    <xf numFmtId="0" fontId="11" fillId="17" borderId="13" xfId="0" quotePrefix="1" applyFont="1" applyFill="1" applyBorder="1" applyAlignment="1">
      <alignment horizontal="center" vertical="center" wrapText="1"/>
    </xf>
    <xf numFmtId="0" fontId="35" fillId="17" borderId="13" xfId="0" applyFont="1" applyFill="1" applyBorder="1" applyAlignment="1">
      <alignment horizontal="left" vertical="center" wrapText="1"/>
    </xf>
    <xf numFmtId="49" fontId="33" fillId="3" borderId="1" xfId="3" applyNumberFormat="1" applyFont="1" applyFill="1" applyBorder="1" applyAlignment="1">
      <alignment horizontal="center" vertical="center"/>
    </xf>
    <xf numFmtId="0" fontId="13" fillId="6" borderId="19"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25" fillId="4" borderId="33" xfId="0" applyFont="1" applyFill="1" applyBorder="1" applyAlignment="1">
      <alignment horizontal="center" vertical="center" wrapText="1"/>
    </xf>
    <xf numFmtId="0" fontId="25" fillId="4" borderId="35" xfId="0" applyFont="1" applyFill="1" applyBorder="1" applyAlignment="1">
      <alignment horizontal="center" vertical="center" wrapText="1"/>
    </xf>
    <xf numFmtId="0" fontId="17" fillId="8" borderId="1" xfId="0" applyFont="1" applyFill="1" applyBorder="1" applyAlignment="1">
      <alignment horizontal="center" vertical="center" textRotation="255" wrapText="1"/>
    </xf>
    <xf numFmtId="0" fontId="25" fillId="4" borderId="1"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5" fillId="4" borderId="0" xfId="0" applyFont="1" applyFill="1" applyAlignment="1">
      <alignment horizontal="center" vertical="center" wrapText="1"/>
    </xf>
    <xf numFmtId="0" fontId="25" fillId="4" borderId="32"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0" xfId="0" applyFont="1" applyFill="1" applyAlignment="1">
      <alignment horizontal="center" vertical="center" wrapText="1"/>
    </xf>
    <xf numFmtId="0" fontId="25" fillId="5" borderId="32" xfId="0" applyFont="1" applyFill="1" applyBorder="1" applyAlignment="1">
      <alignment horizontal="center" vertical="center" wrapText="1"/>
    </xf>
    <xf numFmtId="0" fontId="25" fillId="5" borderId="33" xfId="0" applyFont="1" applyFill="1" applyBorder="1" applyAlignment="1">
      <alignment horizontal="center" vertical="center" wrapText="1"/>
    </xf>
    <xf numFmtId="0" fontId="25" fillId="5" borderId="35" xfId="0" applyFont="1" applyFill="1" applyBorder="1" applyAlignment="1">
      <alignment horizontal="center" vertical="center" wrapText="1"/>
    </xf>
    <xf numFmtId="0" fontId="13" fillId="10" borderId="19"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2" fillId="10" borderId="23" xfId="0" applyFont="1" applyFill="1" applyBorder="1" applyAlignment="1">
      <alignment horizontal="center" vertical="center" wrapText="1"/>
    </xf>
    <xf numFmtId="0" fontId="14" fillId="10" borderId="21" xfId="0" applyFont="1" applyFill="1" applyBorder="1" applyAlignment="1">
      <alignment horizontal="center" vertical="center" wrapText="1"/>
    </xf>
    <xf numFmtId="0" fontId="14" fillId="10" borderId="17" xfId="0" applyFont="1" applyFill="1" applyBorder="1" applyAlignment="1">
      <alignment horizontal="center" vertical="center" wrapText="1"/>
    </xf>
    <xf numFmtId="0" fontId="14" fillId="10" borderId="2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25" fillId="2" borderId="35" xfId="0" applyFont="1" applyFill="1" applyBorder="1" applyAlignment="1">
      <alignment horizontal="center" vertical="center" wrapText="1"/>
    </xf>
    <xf numFmtId="0" fontId="25" fillId="2" borderId="36" xfId="0" applyFont="1" applyFill="1" applyBorder="1" applyAlignment="1">
      <alignment horizontal="center" vertical="center" wrapText="1"/>
    </xf>
  </cellXfs>
  <cellStyles count="9">
    <cellStyle name="ハイパーリンク 2" xfId="5" xr:uid="{6CA1A8EF-717E-46FB-8E28-B01694CC4730}"/>
    <cellStyle name="ハイパーリンク 2 2" xfId="7" xr:uid="{70BAFF05-5322-493B-8CB6-0AB6DFD40380}"/>
    <cellStyle name="標準" xfId="0" builtinId="0"/>
    <cellStyle name="標準 2" xfId="1" xr:uid="{00000000-0005-0000-0000-000001000000}"/>
    <cellStyle name="標準 2 2" xfId="3" xr:uid="{A3239CF8-070B-43E3-A624-FDBA7F3924E6}"/>
    <cellStyle name="標準 2 3" xfId="4" xr:uid="{3E6337E3-B662-40A8-A5CE-E69468C7AD04}"/>
    <cellStyle name="標準 3" xfId="6" xr:uid="{82EEEA3A-9999-41C5-B876-89FEF5EDF964}"/>
    <cellStyle name="標準 4" xfId="8" xr:uid="{FE44BE59-9CEF-4895-8FAC-D127B57B1EF8}"/>
    <cellStyle name="標準_Sheet1" xfId="2" xr:uid="{00000000-0005-0000-0000-000002000000}"/>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66"/>
      <color rgb="FF66FFFF"/>
      <color rgb="FFFFC000"/>
      <color rgb="FF0070C0"/>
      <color rgb="FFFF0000"/>
      <color rgb="FF00B050"/>
      <color rgb="FF66FF33"/>
      <color rgb="FF00FF00"/>
      <color rgb="FFFF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医療技術評価－未収載（</a:t>
            </a:r>
            <a:r>
              <a:rPr lang="en-US" altLang="ja-JP">
                <a:solidFill>
                  <a:sysClr val="windowText" lastClr="000000"/>
                </a:solidFill>
                <a:latin typeface="BIZ UDPゴシック" panose="020B0400000000000000" pitchFamily="50" charset="-128"/>
                <a:ea typeface="BIZ UDPゴシック" panose="020B0400000000000000" pitchFamily="50" charset="-128"/>
              </a:rPr>
              <a:t>146</a:t>
            </a:r>
            <a:r>
              <a:rPr lang="ja-JP" altLang="en-US">
                <a:solidFill>
                  <a:sysClr val="windowText" lastClr="000000"/>
                </a:solidFill>
                <a:latin typeface="BIZ UDPゴシック" panose="020B0400000000000000" pitchFamily="50" charset="-128"/>
                <a:ea typeface="BIZ UDPゴシック" panose="020B0400000000000000" pitchFamily="50" charset="-128"/>
              </a:rPr>
              <a:t>件）</a:t>
            </a:r>
          </a:p>
        </c:rich>
      </c:tx>
      <c:overlay val="0"/>
      <c:spPr>
        <a:solidFill>
          <a:schemeClr val="accent5">
            <a:lumMod val="40000"/>
            <a:lumOff val="6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2-0886-430C-A566-3B88462F3874}"/>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0886-430C-A566-3B88462F3874}"/>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4-0886-430C-A566-3B88462F3874}"/>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5-0886-430C-A566-3B88462F3874}"/>
              </c:ext>
            </c:extLst>
          </c:dPt>
          <c:dLbls>
            <c:dLbl>
              <c:idx val="0"/>
              <c:layout>
                <c:manualLayout>
                  <c:x val="7.8484580052493438E-2"/>
                  <c:y val="-1.0437809857101195E-2"/>
                </c:manualLayout>
              </c:layout>
              <c:tx>
                <c:rich>
                  <a:bodyPr/>
                  <a:lstStyle/>
                  <a:p>
                    <a:fld id="{F89D3403-1B7B-4451-94DD-5F5713CC9B54}" type="VALUE">
                      <a:rPr lang="en-US" altLang="ja-JP"/>
                      <a:pPr/>
                      <a:t>[値]</a:t>
                    </a:fld>
                    <a:r>
                      <a:rPr lang="ja-JP" altLang="en-US"/>
                      <a:t>件</a:t>
                    </a:r>
                    <a:r>
                      <a:rPr lang="en-US" altLang="ja-JP" baseline="0"/>
                      <a:t>, </a:t>
                    </a:r>
                    <a:fld id="{769D4F88-9E59-4B25-AE68-2844BD480996}"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886-430C-A566-3B88462F3874}"/>
                </c:ext>
              </c:extLst>
            </c:dLbl>
            <c:dLbl>
              <c:idx val="1"/>
              <c:layout>
                <c:manualLayout>
                  <c:x val="6.8730533683289588E-2"/>
                  <c:y val="6.1707494896471274E-2"/>
                </c:manualLayout>
              </c:layout>
              <c:tx>
                <c:rich>
                  <a:bodyPr/>
                  <a:lstStyle/>
                  <a:p>
                    <a:fld id="{1730B5EE-A60D-4746-97F2-387C70777D7E}" type="VALUE">
                      <a:rPr lang="en-US" altLang="ja-JP"/>
                      <a:pPr/>
                      <a:t>[値]</a:t>
                    </a:fld>
                    <a:r>
                      <a:rPr lang="ja-JP" altLang="en-US"/>
                      <a:t>件</a:t>
                    </a:r>
                    <a:r>
                      <a:rPr lang="en-US" altLang="ja-JP" baseline="0"/>
                      <a:t>, </a:t>
                    </a:r>
                    <a:fld id="{0EC46CE7-2490-42D7-8FCD-D3F8C9E2AFEC}"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886-430C-A566-3B88462F3874}"/>
                </c:ext>
              </c:extLst>
            </c:dLbl>
            <c:dLbl>
              <c:idx val="2"/>
              <c:layout>
                <c:manualLayout>
                  <c:x val="-0.20951574803149609"/>
                  <c:y val="-4.8622411781860601E-2"/>
                </c:manualLayout>
              </c:layout>
              <c:tx>
                <c:rich>
                  <a:bodyPr/>
                  <a:lstStyle/>
                  <a:p>
                    <a:fld id="{D2D78D5A-FA52-4D24-9BCF-16624BC04455}" type="VALUE">
                      <a:rPr lang="en-US" altLang="ja-JP" sz="1050"/>
                      <a:pPr/>
                      <a:t>[値]</a:t>
                    </a:fld>
                    <a:r>
                      <a:rPr lang="ja-JP" altLang="en-US" sz="1050"/>
                      <a:t>件</a:t>
                    </a:r>
                    <a:r>
                      <a:rPr lang="en-US" altLang="ja-JP" sz="1050" baseline="0"/>
                      <a:t>, </a:t>
                    </a:r>
                    <a:fld id="{7439E74E-6481-454C-BE39-BB924FE9E0A1}" type="PERCENTAGE">
                      <a:rPr lang="en-US" altLang="ja-JP" sz="1050" baseline="0"/>
                      <a:pPr/>
                      <a:t>[パーセンテージ]</a:t>
                    </a:fld>
                    <a:endParaRPr lang="en-US" altLang="ja-JP" sz="1050" baseline="0"/>
                  </a:p>
                </c:rich>
              </c:tx>
              <c:showLegendKey val="0"/>
              <c:showVal val="1"/>
              <c:showCatName val="0"/>
              <c:showSerName val="0"/>
              <c:showPercent val="1"/>
              <c:showBubbleSize val="0"/>
              <c:extLst>
                <c:ext xmlns:c15="http://schemas.microsoft.com/office/drawing/2012/chart" uri="{CE6537A1-D6FC-4f65-9D91-7224C49458BB}">
                  <c15:layout>
                    <c:manualLayout>
                      <c:w val="0.21969444444444447"/>
                      <c:h val="0.13972222222222222"/>
                    </c:manualLayout>
                  </c15:layout>
                  <c15:dlblFieldTable/>
                  <c15:showDataLabelsRange val="0"/>
                </c:ext>
                <c:ext xmlns:c16="http://schemas.microsoft.com/office/drawing/2014/chart" uri="{C3380CC4-5D6E-409C-BE32-E72D297353CC}">
                  <c16:uniqueId val="{00000004-0886-430C-A566-3B88462F3874}"/>
                </c:ext>
              </c:extLst>
            </c:dLbl>
            <c:dLbl>
              <c:idx val="3"/>
              <c:layout>
                <c:manualLayout>
                  <c:x val="-9.2013560804899391E-2"/>
                  <c:y val="-4.184893554972295E-4"/>
                </c:manualLayout>
              </c:layout>
              <c:tx>
                <c:rich>
                  <a:bodyPr/>
                  <a:lstStyle/>
                  <a:p>
                    <a:fld id="{1D861340-37B3-470F-BE7B-6EFE2F0BF204}" type="VALUE">
                      <a:rPr lang="en-US" altLang="ja-JP"/>
                      <a:pPr/>
                      <a:t>[値]</a:t>
                    </a:fld>
                    <a:r>
                      <a:rPr lang="ja-JP" altLang="en-US"/>
                      <a:t>件</a:t>
                    </a:r>
                    <a:r>
                      <a:rPr lang="en-US" altLang="ja-JP" baseline="0"/>
                      <a:t>, </a:t>
                    </a:r>
                    <a:fld id="{3BE55D44-F810-42BD-A07A-D0474A6D0E11}"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886-430C-A566-3B88462F3874}"/>
                </c:ext>
              </c:extLst>
            </c:dLbl>
            <c:spPr>
              <a:solidFill>
                <a:sysClr val="window" lastClr="FFFFFF"/>
              </a:solidFill>
              <a:ln>
                <a:noFill/>
              </a:ln>
              <a:effectLst/>
            </c:spPr>
            <c:txPr>
              <a:bodyPr rot="0" spcFirstLastPara="1" vertOverflow="clip" horzOverflow="clip" vert="horz" wrap="square" lIns="36576" tIns="18288" rIns="36576" bIns="18288" anchor="ctr" anchorCtr="1">
                <a:spAutoFit/>
              </a:bodyPr>
              <a:lstStyle/>
              <a:p>
                <a:pPr>
                  <a:defRPr sz="1050" b="0" i="0" u="none" strike="noStrike" kern="1200" baseline="0">
                    <a:solidFill>
                      <a:schemeClr val="dk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結果グラフ!$A$2:$A$5</c:f>
              <c:strCache>
                <c:ptCount val="4"/>
                <c:pt idx="0">
                  <c:v>要望通り反映された</c:v>
                </c:pt>
                <c:pt idx="1">
                  <c:v>一部要望が反映された</c:v>
                </c:pt>
                <c:pt idx="2">
                  <c:v>全く反映されなかった</c:v>
                </c:pt>
                <c:pt idx="3">
                  <c:v>その他</c:v>
                </c:pt>
              </c:strCache>
            </c:strRef>
          </c:cat>
          <c:val>
            <c:numRef>
              <c:f>結果グラフ!$B$2:$B$5</c:f>
              <c:numCache>
                <c:formatCode>General</c:formatCode>
                <c:ptCount val="4"/>
                <c:pt idx="0">
                  <c:v>4</c:v>
                </c:pt>
                <c:pt idx="1">
                  <c:v>8</c:v>
                </c:pt>
                <c:pt idx="2">
                  <c:v>121</c:v>
                </c:pt>
                <c:pt idx="3">
                  <c:v>13</c:v>
                </c:pt>
              </c:numCache>
            </c:numRef>
          </c:val>
          <c:extLst>
            <c:ext xmlns:c16="http://schemas.microsoft.com/office/drawing/2014/chart" uri="{C3380CC4-5D6E-409C-BE32-E72D297353CC}">
              <c16:uniqueId val="{00000000-0886-430C-A566-3B88462F38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医療技術評価－既収載（</a:t>
            </a:r>
            <a:r>
              <a:rPr lang="en-US" altLang="ja-JP">
                <a:solidFill>
                  <a:sysClr val="windowText" lastClr="000000"/>
                </a:solidFill>
                <a:latin typeface="BIZ UDPゴシック" panose="020B0400000000000000" pitchFamily="50" charset="-128"/>
                <a:ea typeface="BIZ UDPゴシック" panose="020B0400000000000000" pitchFamily="50" charset="-128"/>
              </a:rPr>
              <a:t>269</a:t>
            </a:r>
            <a:r>
              <a:rPr lang="ja-JP" altLang="en-US">
                <a:solidFill>
                  <a:sysClr val="windowText" lastClr="000000"/>
                </a:solidFill>
                <a:latin typeface="BIZ UDPゴシック" panose="020B0400000000000000" pitchFamily="50" charset="-128"/>
                <a:ea typeface="BIZ UDPゴシック" panose="020B0400000000000000" pitchFamily="50" charset="-128"/>
              </a:rPr>
              <a:t>件）</a:t>
            </a:r>
          </a:p>
        </c:rich>
      </c:tx>
      <c:overlay val="0"/>
      <c:spPr>
        <a:solidFill>
          <a:schemeClr val="accent2">
            <a:lumMod val="40000"/>
            <a:lumOff val="6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2-A479-41C1-84B3-2BF4061DDD26}"/>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A479-41C1-84B3-2BF4061DDD26}"/>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4-A479-41C1-84B3-2BF4061DDD26}"/>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5-A479-41C1-84B3-2BF4061DDD26}"/>
              </c:ext>
            </c:extLst>
          </c:dPt>
          <c:dLbls>
            <c:dLbl>
              <c:idx val="0"/>
              <c:layout>
                <c:manualLayout>
                  <c:x val="0.1189245406824147"/>
                  <c:y val="2.0479731700204142E-3"/>
                </c:manualLayout>
              </c:layout>
              <c:tx>
                <c:rich>
                  <a:bodyPr/>
                  <a:lstStyle/>
                  <a:p>
                    <a:fld id="{EC08306F-CF34-4A9D-BF7A-27D0D86EC6BC}" type="VALUE">
                      <a:rPr lang="en-US" altLang="ja-JP"/>
                      <a:pPr/>
                      <a:t>[値]</a:t>
                    </a:fld>
                    <a:r>
                      <a:rPr lang="ja-JP" altLang="en-US"/>
                      <a:t>件</a:t>
                    </a:r>
                    <a:r>
                      <a:rPr lang="en-US" altLang="ja-JP" baseline="0"/>
                      <a:t>, </a:t>
                    </a:r>
                    <a:fld id="{4256A199-5968-467C-900E-0428D856BBEF}"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A479-41C1-84B3-2BF4061DDD26}"/>
                </c:ext>
              </c:extLst>
            </c:dLbl>
            <c:dLbl>
              <c:idx val="1"/>
              <c:layout>
                <c:manualLayout>
                  <c:x val="9.4793744531933413E-2"/>
                  <c:y val="6.4499854184893554E-2"/>
                </c:manualLayout>
              </c:layout>
              <c:tx>
                <c:rich>
                  <a:bodyPr/>
                  <a:lstStyle/>
                  <a:p>
                    <a:fld id="{F7AA8EBB-4920-426D-8AF1-09266B2B01AA}" type="VALUE">
                      <a:rPr lang="en-US" altLang="ja-JP"/>
                      <a:pPr/>
                      <a:t>[値]</a:t>
                    </a:fld>
                    <a:r>
                      <a:rPr lang="ja-JP" altLang="en-US"/>
                      <a:t>件</a:t>
                    </a:r>
                    <a:r>
                      <a:rPr lang="en-US" altLang="ja-JP" baseline="0"/>
                      <a:t>, </a:t>
                    </a:r>
                    <a:fld id="{B9499B50-4DBD-4850-B1B4-9B02C7938C62}"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479-41C1-84B3-2BF4061DDD26}"/>
                </c:ext>
              </c:extLst>
            </c:dLbl>
            <c:dLbl>
              <c:idx val="2"/>
              <c:layout>
                <c:manualLayout>
                  <c:x val="-2.8810039370078741E-2"/>
                  <c:y val="2.4076079031787694E-2"/>
                </c:manualLayout>
              </c:layout>
              <c:tx>
                <c:rich>
                  <a:bodyPr/>
                  <a:lstStyle/>
                  <a:p>
                    <a:fld id="{5BA90AFE-34EC-452A-ADA6-701312E4D389}" type="VALUE">
                      <a:rPr lang="en-US" altLang="ja-JP"/>
                      <a:pPr/>
                      <a:t>[値]</a:t>
                    </a:fld>
                    <a:r>
                      <a:rPr lang="ja-JP" altLang="en-US"/>
                      <a:t>件</a:t>
                    </a:r>
                    <a:r>
                      <a:rPr lang="en-US" altLang="ja-JP" baseline="0"/>
                      <a:t>, </a:t>
                    </a:r>
                    <a:fld id="{944385C6-CF4C-4D7D-8B38-9D768192A12A}"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layout>
                    <c:manualLayout>
                      <c:w val="0.21052777777777773"/>
                      <c:h val="7.7083333333333323E-2"/>
                    </c:manualLayout>
                  </c15:layout>
                  <c15:dlblFieldTable/>
                  <c15:showDataLabelsRange val="0"/>
                </c:ext>
                <c:ext xmlns:c16="http://schemas.microsoft.com/office/drawing/2014/chart" uri="{C3380CC4-5D6E-409C-BE32-E72D297353CC}">
                  <c16:uniqueId val="{00000004-A479-41C1-84B3-2BF4061DDD26}"/>
                </c:ext>
              </c:extLst>
            </c:dLbl>
            <c:dLbl>
              <c:idx val="3"/>
              <c:layout>
                <c:manualLayout>
                  <c:x val="-0.10965977690288714"/>
                  <c:y val="-4.5381306503353746E-3"/>
                </c:manualLayout>
              </c:layout>
              <c:tx>
                <c:rich>
                  <a:bodyPr/>
                  <a:lstStyle/>
                  <a:p>
                    <a:fld id="{EEBB8262-C9F9-4D9D-87D5-DB25853974D7}" type="VALUE">
                      <a:rPr lang="en-US" altLang="ja-JP"/>
                      <a:pPr/>
                      <a:t>[値]</a:t>
                    </a:fld>
                    <a:r>
                      <a:rPr lang="ja-JP" altLang="en-US"/>
                      <a:t>件</a:t>
                    </a:r>
                    <a:r>
                      <a:rPr lang="en-US" altLang="ja-JP" baseline="0"/>
                      <a:t>, </a:t>
                    </a:r>
                    <a:fld id="{34162F95-76CE-418A-81BD-330603F3D3C9}"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479-41C1-84B3-2BF4061DDD26}"/>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結果グラフ!$A$9:$A$12</c:f>
              <c:strCache>
                <c:ptCount val="4"/>
                <c:pt idx="0">
                  <c:v>要望通り反映された</c:v>
                </c:pt>
                <c:pt idx="1">
                  <c:v>一部要望が反映された</c:v>
                </c:pt>
                <c:pt idx="2">
                  <c:v>全く反映されなかった</c:v>
                </c:pt>
                <c:pt idx="3">
                  <c:v>その他</c:v>
                </c:pt>
              </c:strCache>
            </c:strRef>
          </c:cat>
          <c:val>
            <c:numRef>
              <c:f>結果グラフ!$B$9:$B$12</c:f>
              <c:numCache>
                <c:formatCode>General</c:formatCode>
                <c:ptCount val="4"/>
                <c:pt idx="0">
                  <c:v>30</c:v>
                </c:pt>
                <c:pt idx="1">
                  <c:v>32</c:v>
                </c:pt>
                <c:pt idx="2">
                  <c:v>184</c:v>
                </c:pt>
                <c:pt idx="3">
                  <c:v>23</c:v>
                </c:pt>
              </c:numCache>
            </c:numRef>
          </c:val>
          <c:extLst>
            <c:ext xmlns:c16="http://schemas.microsoft.com/office/drawing/2014/chart" uri="{C3380CC4-5D6E-409C-BE32-E72D297353CC}">
              <c16:uniqueId val="{00000000-A479-41C1-84B3-2BF4061DDD2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保険局医療課</a:t>
            </a:r>
            <a:r>
              <a:rPr lang="en-US" altLang="ja-JP">
                <a:solidFill>
                  <a:sysClr val="windowText" lastClr="000000"/>
                </a:solidFill>
                <a:latin typeface="BIZ UDPゴシック" panose="020B0400000000000000" pitchFamily="50" charset="-128"/>
                <a:ea typeface="BIZ UDPゴシック" panose="020B0400000000000000" pitchFamily="50" charset="-128"/>
              </a:rPr>
              <a:t>A</a:t>
            </a:r>
            <a:r>
              <a:rPr lang="ja-JP" altLang="en-US">
                <a:solidFill>
                  <a:sysClr val="windowText" lastClr="000000"/>
                </a:solidFill>
                <a:latin typeface="BIZ UDPゴシック" panose="020B0400000000000000" pitchFamily="50" charset="-128"/>
                <a:ea typeface="BIZ UDPゴシック" panose="020B0400000000000000" pitchFamily="50" charset="-128"/>
              </a:rPr>
              <a:t>区分（</a:t>
            </a:r>
            <a:r>
              <a:rPr lang="en-US" altLang="ja-JP">
                <a:solidFill>
                  <a:sysClr val="windowText" lastClr="000000"/>
                </a:solidFill>
                <a:latin typeface="BIZ UDPゴシック" panose="020B0400000000000000" pitchFamily="50" charset="-128"/>
                <a:ea typeface="BIZ UDPゴシック" panose="020B0400000000000000" pitchFamily="50" charset="-128"/>
              </a:rPr>
              <a:t>43</a:t>
            </a:r>
            <a:r>
              <a:rPr lang="ja-JP" altLang="en-US">
                <a:solidFill>
                  <a:sysClr val="windowText" lastClr="000000"/>
                </a:solidFill>
                <a:latin typeface="BIZ UDPゴシック" panose="020B0400000000000000" pitchFamily="50" charset="-128"/>
                <a:ea typeface="BIZ UDPゴシック" panose="020B0400000000000000" pitchFamily="50" charset="-128"/>
              </a:rPr>
              <a:t>件）</a:t>
            </a:r>
          </a:p>
        </c:rich>
      </c:tx>
      <c:overlay val="0"/>
      <c:spPr>
        <a:solidFill>
          <a:schemeClr val="accent3">
            <a:lumMod val="40000"/>
            <a:lumOff val="6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A9A5-4D26-BCDF-75BC82D8485A}"/>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A9A5-4D26-BCDF-75BC82D8485A}"/>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A9A5-4D26-BCDF-75BC82D8485A}"/>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A9A5-4D26-BCDF-75BC82D8485A}"/>
              </c:ext>
            </c:extLst>
          </c:dPt>
          <c:dLbls>
            <c:dLbl>
              <c:idx val="0"/>
              <c:layout>
                <c:manualLayout>
                  <c:x val="8.2480424321959761E-2"/>
                  <c:y val="1.3251312335958006E-2"/>
                </c:manualLayout>
              </c:layout>
              <c:tx>
                <c:rich>
                  <a:bodyPr/>
                  <a:lstStyle/>
                  <a:p>
                    <a:fld id="{5745119B-5C0A-43E5-B9EF-20C4D8D75B84}" type="VALUE">
                      <a:rPr lang="en-US" altLang="ja-JP"/>
                      <a:pPr/>
                      <a:t>[値]</a:t>
                    </a:fld>
                    <a:r>
                      <a:rPr lang="ja-JP" altLang="en-US"/>
                      <a:t>件</a:t>
                    </a:r>
                    <a:r>
                      <a:rPr lang="en-US" altLang="ja-JP" baseline="0"/>
                      <a:t>, </a:t>
                    </a:r>
                    <a:fld id="{E8784D3E-B7FA-4441-8F37-3D0D2CAE4C3F}"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9A5-4D26-BCDF-75BC82D8485A}"/>
                </c:ext>
              </c:extLst>
            </c:dLbl>
            <c:dLbl>
              <c:idx val="1"/>
              <c:layout>
                <c:manualLayout>
                  <c:x val="9.1641513560804896E-2"/>
                  <c:y val="6.2509477981918929E-2"/>
                </c:manualLayout>
              </c:layout>
              <c:tx>
                <c:rich>
                  <a:bodyPr/>
                  <a:lstStyle/>
                  <a:p>
                    <a:fld id="{12431ED2-2F36-4D27-AD34-3C2E02ADEBE1}" type="VALUE">
                      <a:rPr lang="en-US" altLang="ja-JP"/>
                      <a:pPr/>
                      <a:t>[値]</a:t>
                    </a:fld>
                    <a:r>
                      <a:rPr lang="ja-JP" altLang="en-US"/>
                      <a:t>件</a:t>
                    </a:r>
                    <a:r>
                      <a:rPr lang="en-US" altLang="ja-JP" baseline="0"/>
                      <a:t>, </a:t>
                    </a:r>
                    <a:fld id="{286150FA-18E7-4E49-B58B-24FA85EC331D}"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9A5-4D26-BCDF-75BC82D8485A}"/>
                </c:ext>
              </c:extLst>
            </c:dLbl>
            <c:dLbl>
              <c:idx val="2"/>
              <c:layout>
                <c:manualLayout>
                  <c:x val="-0.16278127734033251"/>
                  <c:y val="-1.1460338291046953E-2"/>
                </c:manualLayout>
              </c:layout>
              <c:tx>
                <c:rich>
                  <a:bodyPr/>
                  <a:lstStyle/>
                  <a:p>
                    <a:fld id="{FEB0ADEF-0E5E-4CB0-9BB4-8CF198424D82}" type="VALUE">
                      <a:rPr lang="en-US" altLang="ja-JP"/>
                      <a:pPr/>
                      <a:t>[値]</a:t>
                    </a:fld>
                    <a:r>
                      <a:rPr lang="ja-JP" altLang="en-US"/>
                      <a:t>件</a:t>
                    </a:r>
                    <a:r>
                      <a:rPr lang="en-US" altLang="ja-JP" baseline="0"/>
                      <a:t>, </a:t>
                    </a:r>
                    <a:fld id="{D5D32D99-5805-4016-B783-73475A0875A4}"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9A5-4D26-BCDF-75BC82D8485A}"/>
                </c:ext>
              </c:extLst>
            </c:dLbl>
            <c:dLbl>
              <c:idx val="3"/>
              <c:layout>
                <c:manualLayout>
                  <c:x val="-6.8432633420822397E-2"/>
                  <c:y val="8.8513414989792941E-3"/>
                </c:manualLayout>
              </c:layout>
              <c:tx>
                <c:rich>
                  <a:bodyPr/>
                  <a:lstStyle/>
                  <a:p>
                    <a:fld id="{4422F308-A767-4F8C-80E8-479996A03364}" type="VALUE">
                      <a:rPr lang="en-US" altLang="ja-JP"/>
                      <a:pPr/>
                      <a:t>[値]</a:t>
                    </a:fld>
                    <a:r>
                      <a:rPr lang="ja-JP" altLang="en-US"/>
                      <a:t>件</a:t>
                    </a:r>
                    <a:r>
                      <a:rPr lang="en-US" altLang="ja-JP" baseline="0"/>
                      <a:t>, </a:t>
                    </a:r>
                    <a:fld id="{E2A9B633-3AC7-4860-8CFD-65195720F953}"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A9A5-4D26-BCDF-75BC82D8485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結果グラフ!$A$16:$A$19</c:f>
              <c:strCache>
                <c:ptCount val="4"/>
                <c:pt idx="0">
                  <c:v>要望通り反映された</c:v>
                </c:pt>
                <c:pt idx="1">
                  <c:v>一部要望が反映された</c:v>
                </c:pt>
                <c:pt idx="2">
                  <c:v>全く反映されなかった</c:v>
                </c:pt>
                <c:pt idx="3">
                  <c:v>その他</c:v>
                </c:pt>
              </c:strCache>
            </c:strRef>
          </c:cat>
          <c:val>
            <c:numRef>
              <c:f>結果グラフ!$B$16:$B$19</c:f>
              <c:numCache>
                <c:formatCode>General</c:formatCode>
                <c:ptCount val="4"/>
                <c:pt idx="0">
                  <c:v>1</c:v>
                </c:pt>
                <c:pt idx="1">
                  <c:v>4</c:v>
                </c:pt>
                <c:pt idx="2">
                  <c:v>33</c:v>
                </c:pt>
                <c:pt idx="3">
                  <c:v>5</c:v>
                </c:pt>
              </c:numCache>
            </c:numRef>
          </c:val>
          <c:extLst>
            <c:ext xmlns:c16="http://schemas.microsoft.com/office/drawing/2014/chart" uri="{C3380CC4-5D6E-409C-BE32-E72D297353CC}">
              <c16:uniqueId val="{00000008-A9A5-4D26-BCDF-75BC82D8485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合計－診療報酬改定結果（</a:t>
            </a:r>
            <a:r>
              <a:rPr lang="en-US" altLang="ja-JP">
                <a:solidFill>
                  <a:sysClr val="windowText" lastClr="000000"/>
                </a:solidFill>
                <a:latin typeface="BIZ UDPゴシック" panose="020B0400000000000000" pitchFamily="50" charset="-128"/>
                <a:ea typeface="BIZ UDPゴシック" panose="020B0400000000000000" pitchFamily="50" charset="-128"/>
              </a:rPr>
              <a:t>495</a:t>
            </a:r>
            <a:r>
              <a:rPr lang="ja-JP" altLang="en-US">
                <a:solidFill>
                  <a:sysClr val="windowText" lastClr="000000"/>
                </a:solidFill>
                <a:latin typeface="BIZ UDPゴシック" panose="020B0400000000000000" pitchFamily="50" charset="-128"/>
                <a:ea typeface="BIZ UDPゴシック" panose="020B0400000000000000" pitchFamily="50" charset="-128"/>
              </a:rPr>
              <a:t>件）</a:t>
            </a:r>
          </a:p>
        </c:rich>
      </c:tx>
      <c:overlay val="0"/>
      <c:spPr>
        <a:solidFill>
          <a:schemeClr val="bg1">
            <a:lumMod val="75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7DE6-41BF-8A61-82716DF01BF7}"/>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7DE6-41BF-8A61-82716DF01BF7}"/>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7DE6-41BF-8A61-82716DF01BF7}"/>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7DE6-41BF-8A61-82716DF01BF7}"/>
              </c:ext>
            </c:extLst>
          </c:dPt>
          <c:dLbls>
            <c:dLbl>
              <c:idx val="0"/>
              <c:layout>
                <c:manualLayout>
                  <c:x val="0.11628018372703412"/>
                  <c:y val="2.5331729367162437E-2"/>
                </c:manualLayout>
              </c:layout>
              <c:tx>
                <c:rich>
                  <a:bodyPr/>
                  <a:lstStyle/>
                  <a:p>
                    <a:fld id="{4029BAA7-9BF2-4A92-B149-8915B21D21D0}" type="VALUE">
                      <a:rPr lang="en-US" altLang="ja-JP"/>
                      <a:pPr/>
                      <a:t>[値]</a:t>
                    </a:fld>
                    <a:r>
                      <a:rPr lang="ja-JP" altLang="en-US"/>
                      <a:t>件</a:t>
                    </a:r>
                    <a:r>
                      <a:rPr lang="en-US" altLang="ja-JP" baseline="0"/>
                      <a:t>, </a:t>
                    </a:r>
                    <a:fld id="{23E15A6E-E70E-454F-93D6-8037FE882EE6}"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DE6-41BF-8A61-82716DF01BF7}"/>
                </c:ext>
              </c:extLst>
            </c:dLbl>
            <c:dLbl>
              <c:idx val="1"/>
              <c:layout>
                <c:manualLayout>
                  <c:x val="6.9330818022747154E-2"/>
                  <c:y val="8.5604039078448532E-2"/>
                </c:manualLayout>
              </c:layout>
              <c:tx>
                <c:rich>
                  <a:bodyPr/>
                  <a:lstStyle/>
                  <a:p>
                    <a:fld id="{E182958C-716E-40DD-97C5-6FD6348D2830}" type="VALUE">
                      <a:rPr lang="en-US" altLang="ja-JP"/>
                      <a:pPr/>
                      <a:t>[値]</a:t>
                    </a:fld>
                    <a:r>
                      <a:rPr lang="ja-JP" altLang="en-US"/>
                      <a:t>件</a:t>
                    </a:r>
                    <a:r>
                      <a:rPr lang="en-US" altLang="ja-JP" baseline="0"/>
                      <a:t>, </a:t>
                    </a:r>
                    <a:fld id="{9BCDB897-F841-4704-BBC2-109C0F83EAA9}"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DE6-41BF-8A61-82716DF01BF7}"/>
                </c:ext>
              </c:extLst>
            </c:dLbl>
            <c:dLbl>
              <c:idx val="2"/>
              <c:layout>
                <c:manualLayout>
                  <c:x val="-7.0033792650918636E-2"/>
                  <c:y val="8.8236366287547385E-4"/>
                </c:manualLayout>
              </c:layout>
              <c:tx>
                <c:rich>
                  <a:bodyPr/>
                  <a:lstStyle/>
                  <a:p>
                    <a:fld id="{14FC5595-CEA1-4940-8EDF-BCD71CC98863}" type="VALUE">
                      <a:rPr lang="en-US" altLang="ja-JP"/>
                      <a:pPr/>
                      <a:t>[値]</a:t>
                    </a:fld>
                    <a:r>
                      <a:rPr lang="ja-JP" altLang="en-US"/>
                      <a:t>件</a:t>
                    </a:r>
                    <a:r>
                      <a:rPr lang="en-US" altLang="ja-JP" baseline="0"/>
                      <a:t>, </a:t>
                    </a:r>
                    <a:fld id="{98F504A0-B154-4185-BA90-E7C107B62210}"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layout>
                    <c:manualLayout>
                      <c:w val="0.22543066491688538"/>
                      <c:h val="7.7083333333333323E-2"/>
                    </c:manualLayout>
                  </c15:layout>
                  <c15:dlblFieldTable/>
                  <c15:showDataLabelsRange val="0"/>
                </c:ext>
                <c:ext xmlns:c16="http://schemas.microsoft.com/office/drawing/2014/chart" uri="{C3380CC4-5D6E-409C-BE32-E72D297353CC}">
                  <c16:uniqueId val="{00000005-7DE6-41BF-8A61-82716DF01BF7}"/>
                </c:ext>
              </c:extLst>
            </c:dLbl>
            <c:dLbl>
              <c:idx val="3"/>
              <c:layout>
                <c:manualLayout>
                  <c:x val="-0.1046515748031496"/>
                  <c:y val="4.7050889472149311E-3"/>
                </c:manualLayout>
              </c:layout>
              <c:tx>
                <c:rich>
                  <a:bodyPr/>
                  <a:lstStyle/>
                  <a:p>
                    <a:fld id="{A7E43133-9B85-41C0-9917-7BBB074908B6}" type="VALUE">
                      <a:rPr lang="en-US" altLang="ja-JP"/>
                      <a:pPr/>
                      <a:t>[値]</a:t>
                    </a:fld>
                    <a:r>
                      <a:rPr lang="ja-JP" altLang="en-US"/>
                      <a:t>件</a:t>
                    </a:r>
                    <a:r>
                      <a:rPr lang="en-US" altLang="ja-JP" baseline="0"/>
                      <a:t>, </a:t>
                    </a:r>
                    <a:fld id="{2E43B9A4-96DB-4CB2-9541-76D6382FBBEE}"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7DE6-41BF-8A61-82716DF01BF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結果グラフ!$A$23:$A$26</c:f>
              <c:strCache>
                <c:ptCount val="4"/>
                <c:pt idx="0">
                  <c:v>要望通り反映された</c:v>
                </c:pt>
                <c:pt idx="1">
                  <c:v>一部要望が反映された</c:v>
                </c:pt>
                <c:pt idx="2">
                  <c:v>全く反映されなかった</c:v>
                </c:pt>
                <c:pt idx="3">
                  <c:v>その他</c:v>
                </c:pt>
              </c:strCache>
            </c:strRef>
          </c:cat>
          <c:val>
            <c:numRef>
              <c:f>結果グラフ!$B$23:$B$26</c:f>
              <c:numCache>
                <c:formatCode>General</c:formatCode>
                <c:ptCount val="4"/>
                <c:pt idx="0">
                  <c:v>35</c:v>
                </c:pt>
                <c:pt idx="1">
                  <c:v>44</c:v>
                </c:pt>
                <c:pt idx="2">
                  <c:v>338</c:v>
                </c:pt>
                <c:pt idx="3">
                  <c:v>41</c:v>
                </c:pt>
              </c:numCache>
            </c:numRef>
          </c:val>
          <c:extLst>
            <c:ext xmlns:c16="http://schemas.microsoft.com/office/drawing/2014/chart" uri="{C3380CC4-5D6E-409C-BE32-E72D297353CC}">
              <c16:uniqueId val="{00000008-7DE6-41BF-8A61-82716DF01BF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合計－医療技術評価（</a:t>
            </a:r>
            <a:r>
              <a:rPr lang="en-US" altLang="ja-JP">
                <a:solidFill>
                  <a:sysClr val="windowText" lastClr="000000"/>
                </a:solidFill>
                <a:latin typeface="BIZ UDPゴシック" panose="020B0400000000000000" pitchFamily="50" charset="-128"/>
                <a:ea typeface="BIZ UDPゴシック" panose="020B0400000000000000" pitchFamily="50" charset="-128"/>
              </a:rPr>
              <a:t>441</a:t>
            </a:r>
            <a:r>
              <a:rPr lang="ja-JP" altLang="en-US">
                <a:solidFill>
                  <a:sysClr val="windowText" lastClr="000000"/>
                </a:solidFill>
                <a:latin typeface="BIZ UDPゴシック" panose="020B0400000000000000" pitchFamily="50" charset="-128"/>
                <a:ea typeface="BIZ UDPゴシック" panose="020B0400000000000000" pitchFamily="50" charset="-128"/>
              </a:rPr>
              <a:t>件）</a:t>
            </a:r>
          </a:p>
        </c:rich>
      </c:tx>
      <c:overlay val="0"/>
      <c:spPr>
        <a:solidFill>
          <a:schemeClr val="accent4">
            <a:lumMod val="40000"/>
            <a:lumOff val="6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5124-4540-90E4-FA6DED05AF6F}"/>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5124-4540-90E4-FA6DED05AF6F}"/>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5124-4540-90E4-FA6DED05AF6F}"/>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5124-4540-90E4-FA6DED05AF6F}"/>
              </c:ext>
            </c:extLst>
          </c:dPt>
          <c:dLbls>
            <c:dLbl>
              <c:idx val="0"/>
              <c:layout>
                <c:manualLayout>
                  <c:x val="7.3627734033245851E-2"/>
                  <c:y val="-1.3828375619714202E-2"/>
                </c:manualLayout>
              </c:layout>
              <c:tx>
                <c:rich>
                  <a:bodyPr/>
                  <a:lstStyle/>
                  <a:p>
                    <a:fld id="{D56A70FA-1985-497D-9D73-D4BB13B014DF}" type="VALUE">
                      <a:rPr lang="en-US" altLang="ja-JP"/>
                      <a:pPr/>
                      <a:t>[値]</a:t>
                    </a:fld>
                    <a:r>
                      <a:rPr lang="ja-JP" altLang="en-US"/>
                      <a:t>件</a:t>
                    </a:r>
                    <a:r>
                      <a:rPr lang="en-US" altLang="ja-JP" baseline="0"/>
                      <a:t>, </a:t>
                    </a:r>
                    <a:fld id="{9C041BB9-B0A7-4E0D-9FCE-D2B8B045A316}"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124-4540-90E4-FA6DED05AF6F}"/>
                </c:ext>
              </c:extLst>
            </c:dLbl>
            <c:dLbl>
              <c:idx val="1"/>
              <c:layout>
                <c:manualLayout>
                  <c:x val="8.3410761154855642E-2"/>
                  <c:y val="6.87820793234179E-2"/>
                </c:manualLayout>
              </c:layout>
              <c:tx>
                <c:rich>
                  <a:bodyPr/>
                  <a:lstStyle/>
                  <a:p>
                    <a:fld id="{68CB7A2F-B354-4925-9446-0A3E034E03AE}" type="VALUE">
                      <a:rPr lang="en-US" altLang="ja-JP"/>
                      <a:pPr/>
                      <a:t>[値]</a:t>
                    </a:fld>
                    <a:r>
                      <a:rPr lang="ja-JP" altLang="en-US"/>
                      <a:t>件</a:t>
                    </a:r>
                    <a:r>
                      <a:rPr lang="en-US" altLang="ja-JP" baseline="0"/>
                      <a:t>, </a:t>
                    </a:r>
                    <a:fld id="{863A5B97-341D-4AEC-862A-6379E6699611}"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124-4540-90E4-FA6DED05AF6F}"/>
                </c:ext>
              </c:extLst>
            </c:dLbl>
            <c:dLbl>
              <c:idx val="2"/>
              <c:layout>
                <c:manualLayout>
                  <c:x val="-4.7981080489938786E-2"/>
                  <c:y val="8.3278652668399478E-4"/>
                </c:manualLayout>
              </c:layout>
              <c:tx>
                <c:rich>
                  <a:bodyPr/>
                  <a:lstStyle/>
                  <a:p>
                    <a:fld id="{03903203-7BBF-4DBF-8258-C6EE2C81392D}" type="VALUE">
                      <a:rPr lang="en-US" altLang="ja-JP"/>
                      <a:pPr/>
                      <a:t>[値]</a:t>
                    </a:fld>
                    <a:r>
                      <a:rPr lang="ja-JP" altLang="en-US"/>
                      <a:t>件</a:t>
                    </a:r>
                    <a:r>
                      <a:rPr lang="en-US" altLang="ja-JP" baseline="0"/>
                      <a:t>, </a:t>
                    </a:r>
                    <a:fld id="{3DC5E317-871A-4B27-8ADF-838F97A682D2}"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layout>
                    <c:manualLayout>
                      <c:w val="0.20774999999999996"/>
                      <c:h val="7.7083333333333323E-2"/>
                    </c:manualLayout>
                  </c15:layout>
                  <c15:dlblFieldTable/>
                  <c15:showDataLabelsRange val="0"/>
                </c:ext>
                <c:ext xmlns:c16="http://schemas.microsoft.com/office/drawing/2014/chart" uri="{C3380CC4-5D6E-409C-BE32-E72D297353CC}">
                  <c16:uniqueId val="{00000005-5124-4540-90E4-FA6DED05AF6F}"/>
                </c:ext>
              </c:extLst>
            </c:dLbl>
            <c:dLbl>
              <c:idx val="3"/>
              <c:layout>
                <c:manualLayout>
                  <c:x val="-4.5833114610673666E-2"/>
                  <c:y val="2.4879337999416738E-2"/>
                </c:manualLayout>
              </c:layout>
              <c:tx>
                <c:rich>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fld id="{B57364B9-89D6-4CE8-A7B2-DAF1F9660FA2}" type="VALUE">
                      <a:rPr lang="en-US" altLang="ja-JP"/>
                      <a:pPr>
                        <a:defRPr sz="1050">
                          <a:latin typeface="BIZ UDPゴシック" panose="020B0400000000000000" pitchFamily="50" charset="-128"/>
                          <a:ea typeface="BIZ UDPゴシック" panose="020B0400000000000000" pitchFamily="50" charset="-128"/>
                        </a:defRPr>
                      </a:pPr>
                      <a:t>[値]</a:t>
                    </a:fld>
                    <a:r>
                      <a:rPr lang="ja-JP" altLang="en-US"/>
                      <a:t>件</a:t>
                    </a:r>
                    <a:r>
                      <a:rPr lang="en-US" altLang="ja-JP" baseline="0"/>
                      <a:t>, </a:t>
                    </a:r>
                    <a:fld id="{46165461-9C5C-48C7-8DB5-8F9C34E34D71}" type="PERCENTAGE">
                      <a:rPr lang="en-US" altLang="ja-JP" baseline="0"/>
                      <a:pPr>
                        <a:defRPr sz="1050">
                          <a:latin typeface="BIZ UDPゴシック" panose="020B0400000000000000" pitchFamily="50" charset="-128"/>
                          <a:ea typeface="BIZ UDPゴシック" panose="020B0400000000000000" pitchFamily="50" charset="-128"/>
                        </a:defRPr>
                      </a:pPr>
                      <a:t>[パーセンテージ]</a:t>
                    </a:fld>
                    <a:endParaRPr lang="en-US" altLang="ja-JP" baseline="0"/>
                  </a:p>
                </c:rich>
              </c:tx>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extLst>
                <c:ext xmlns:c15="http://schemas.microsoft.com/office/drawing/2012/chart" uri="{CE6537A1-D6FC-4f65-9D91-7224C49458BB}">
                  <c15:layout>
                    <c:manualLayout>
                      <c:w val="0.27569444444444446"/>
                      <c:h val="0.10879629629629629"/>
                    </c:manualLayout>
                  </c15:layout>
                  <c15:dlblFieldTable/>
                  <c15:showDataLabelsRange val="0"/>
                </c:ext>
                <c:ext xmlns:c16="http://schemas.microsoft.com/office/drawing/2014/chart" uri="{C3380CC4-5D6E-409C-BE32-E72D297353CC}">
                  <c16:uniqueId val="{00000007-5124-4540-90E4-FA6DED05AF6F}"/>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結果グラフ!$A$30:$A$33</c:f>
              <c:strCache>
                <c:ptCount val="4"/>
                <c:pt idx="0">
                  <c:v>要望通り反映された</c:v>
                </c:pt>
                <c:pt idx="1">
                  <c:v>一部要望が反映された</c:v>
                </c:pt>
                <c:pt idx="2">
                  <c:v>全く反映されなかった</c:v>
                </c:pt>
                <c:pt idx="3">
                  <c:v>その他</c:v>
                </c:pt>
              </c:strCache>
            </c:strRef>
          </c:cat>
          <c:val>
            <c:numRef>
              <c:f>結果グラフ!$B$30:$B$33</c:f>
              <c:numCache>
                <c:formatCode>General</c:formatCode>
                <c:ptCount val="4"/>
                <c:pt idx="0">
                  <c:v>34</c:v>
                </c:pt>
                <c:pt idx="1">
                  <c:v>40</c:v>
                </c:pt>
                <c:pt idx="2">
                  <c:v>305</c:v>
                </c:pt>
                <c:pt idx="3">
                  <c:v>36</c:v>
                </c:pt>
              </c:numCache>
            </c:numRef>
          </c:val>
          <c:extLst>
            <c:ext xmlns:c16="http://schemas.microsoft.com/office/drawing/2014/chart" uri="{C3380CC4-5D6E-409C-BE32-E72D297353CC}">
              <c16:uniqueId val="{00000008-5124-4540-90E4-FA6DED05AF6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未収載</a:t>
            </a:r>
          </a:p>
        </c:rich>
      </c:tx>
      <c:overlay val="0"/>
      <c:spPr>
        <a:solidFill>
          <a:schemeClr val="accent5">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barChart>
        <c:barDir val="col"/>
        <c:grouping val="clustered"/>
        <c:varyColors val="0"/>
        <c:ser>
          <c:idx val="0"/>
          <c:order val="0"/>
          <c:tx>
            <c:strRef>
              <c:f>結果グラフ２!$A$2</c:f>
              <c:strCache>
                <c:ptCount val="1"/>
                <c:pt idx="0">
                  <c:v>申請</c:v>
                </c:pt>
              </c:strCache>
            </c:strRef>
          </c:tx>
          <c:spPr>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16200000" scaled="1"/>
              <a:tileRect/>
            </a:gradFill>
            <a:ln>
              <a:solidFill>
                <a:schemeClr val="accent1"/>
              </a:solidFill>
            </a:ln>
            <a:effectLst/>
          </c:spPr>
          <c:invertIfNegative val="0"/>
          <c:cat>
            <c:strRef>
              <c:f>結果グラフ２!$B$1:$I$1</c:f>
              <c:strCache>
                <c:ptCount val="8"/>
                <c:pt idx="0">
                  <c:v>2010年度</c:v>
                </c:pt>
                <c:pt idx="1">
                  <c:v>2012年度</c:v>
                </c:pt>
                <c:pt idx="2">
                  <c:v>2014年度</c:v>
                </c:pt>
                <c:pt idx="3">
                  <c:v>2016年度</c:v>
                </c:pt>
                <c:pt idx="4">
                  <c:v>2018年度</c:v>
                </c:pt>
                <c:pt idx="5">
                  <c:v>2020年度</c:v>
                </c:pt>
                <c:pt idx="6">
                  <c:v>2022年度</c:v>
                </c:pt>
                <c:pt idx="7">
                  <c:v>2023年度</c:v>
                </c:pt>
              </c:strCache>
            </c:strRef>
          </c:cat>
          <c:val>
            <c:numRef>
              <c:f>結果グラフ２!$B$2:$I$2</c:f>
              <c:numCache>
                <c:formatCode>General</c:formatCode>
                <c:ptCount val="8"/>
                <c:pt idx="0">
                  <c:v>83</c:v>
                </c:pt>
                <c:pt idx="1">
                  <c:v>176</c:v>
                </c:pt>
                <c:pt idx="2">
                  <c:v>140</c:v>
                </c:pt>
                <c:pt idx="3">
                  <c:v>119</c:v>
                </c:pt>
                <c:pt idx="4">
                  <c:v>156</c:v>
                </c:pt>
                <c:pt idx="5">
                  <c:v>193</c:v>
                </c:pt>
                <c:pt idx="6">
                  <c:v>171</c:v>
                </c:pt>
                <c:pt idx="7">
                  <c:v>146</c:v>
                </c:pt>
              </c:numCache>
            </c:numRef>
          </c:val>
          <c:extLst>
            <c:ext xmlns:c16="http://schemas.microsoft.com/office/drawing/2014/chart" uri="{C3380CC4-5D6E-409C-BE32-E72D297353CC}">
              <c16:uniqueId val="{00000000-EE36-4EE1-8705-1D5373ADE3A4}"/>
            </c:ext>
          </c:extLst>
        </c:ser>
        <c:ser>
          <c:idx val="1"/>
          <c:order val="1"/>
          <c:tx>
            <c:strRef>
              <c:f>結果グラフ２!$A$3</c:f>
              <c:strCache>
                <c:ptCount val="1"/>
                <c:pt idx="0">
                  <c:v>改定対象</c:v>
                </c:pt>
              </c:strCache>
            </c:strRef>
          </c:tx>
          <c:spPr>
            <a:gradFill flip="none" rotWithShape="1">
              <a:gsLst>
                <a:gs pos="0">
                  <a:srgbClr val="0070C0">
                    <a:shade val="30000"/>
                    <a:satMod val="115000"/>
                  </a:srgbClr>
                </a:gs>
                <a:gs pos="50000">
                  <a:srgbClr val="0070C0">
                    <a:shade val="67500"/>
                    <a:satMod val="115000"/>
                  </a:srgbClr>
                </a:gs>
                <a:gs pos="100000">
                  <a:srgbClr val="0070C0">
                    <a:shade val="100000"/>
                    <a:satMod val="115000"/>
                  </a:srgbClr>
                </a:gs>
              </a:gsLst>
              <a:lin ang="16200000" scaled="1"/>
              <a:tileRect/>
            </a:gradFill>
            <a:ln>
              <a:solidFill>
                <a:srgbClr val="0070C0"/>
              </a:solidFill>
            </a:ln>
            <a:effectLst/>
          </c:spPr>
          <c:invertIfNegative val="0"/>
          <c:cat>
            <c:strRef>
              <c:f>結果グラフ２!$B$1:$I$1</c:f>
              <c:strCache>
                <c:ptCount val="8"/>
                <c:pt idx="0">
                  <c:v>2010年度</c:v>
                </c:pt>
                <c:pt idx="1">
                  <c:v>2012年度</c:v>
                </c:pt>
                <c:pt idx="2">
                  <c:v>2014年度</c:v>
                </c:pt>
                <c:pt idx="3">
                  <c:v>2016年度</c:v>
                </c:pt>
                <c:pt idx="4">
                  <c:v>2018年度</c:v>
                </c:pt>
                <c:pt idx="5">
                  <c:v>2020年度</c:v>
                </c:pt>
                <c:pt idx="6">
                  <c:v>2022年度</c:v>
                </c:pt>
                <c:pt idx="7">
                  <c:v>2023年度</c:v>
                </c:pt>
              </c:strCache>
            </c:strRef>
          </c:cat>
          <c:val>
            <c:numRef>
              <c:f>結果グラフ２!$B$3:$I$3</c:f>
              <c:numCache>
                <c:formatCode>General</c:formatCode>
                <c:ptCount val="8"/>
                <c:pt idx="0">
                  <c:v>33</c:v>
                </c:pt>
                <c:pt idx="1">
                  <c:v>52</c:v>
                </c:pt>
                <c:pt idx="2">
                  <c:v>7</c:v>
                </c:pt>
                <c:pt idx="3">
                  <c:v>24</c:v>
                </c:pt>
                <c:pt idx="4">
                  <c:v>30</c:v>
                </c:pt>
                <c:pt idx="5">
                  <c:v>32</c:v>
                </c:pt>
                <c:pt idx="6">
                  <c:v>24</c:v>
                </c:pt>
                <c:pt idx="7">
                  <c:v>12</c:v>
                </c:pt>
              </c:numCache>
            </c:numRef>
          </c:val>
          <c:extLst>
            <c:ext xmlns:c16="http://schemas.microsoft.com/office/drawing/2014/chart" uri="{C3380CC4-5D6E-409C-BE32-E72D297353CC}">
              <c16:uniqueId val="{00000001-EE36-4EE1-8705-1D5373ADE3A4}"/>
            </c:ext>
          </c:extLst>
        </c:ser>
        <c:dLbls>
          <c:showLegendKey val="0"/>
          <c:showVal val="0"/>
          <c:showCatName val="0"/>
          <c:showSerName val="0"/>
          <c:showPercent val="0"/>
          <c:showBubbleSize val="0"/>
        </c:dLbls>
        <c:gapWidth val="72"/>
        <c:axId val="456745968"/>
        <c:axId val="456737440"/>
      </c:barChart>
      <c:lineChart>
        <c:grouping val="standard"/>
        <c:varyColors val="0"/>
        <c:ser>
          <c:idx val="2"/>
          <c:order val="2"/>
          <c:tx>
            <c:strRef>
              <c:f>結果グラフ２!$A$4</c:f>
              <c:strCache>
                <c:ptCount val="1"/>
                <c:pt idx="0">
                  <c:v>改定率</c:v>
                </c:pt>
              </c:strCache>
            </c:strRef>
          </c:tx>
          <c:spPr>
            <a:ln w="28575" cap="rnd">
              <a:solidFill>
                <a:srgbClr val="FFC000"/>
              </a:solidFill>
              <a:round/>
            </a:ln>
            <a:effectLst/>
          </c:spPr>
          <c:marker>
            <c:symbol val="none"/>
          </c:marker>
          <c:cat>
            <c:strRef>
              <c:f>結果グラフ２!$B$1:$I$1</c:f>
              <c:strCache>
                <c:ptCount val="8"/>
                <c:pt idx="0">
                  <c:v>2010年度</c:v>
                </c:pt>
                <c:pt idx="1">
                  <c:v>2012年度</c:v>
                </c:pt>
                <c:pt idx="2">
                  <c:v>2014年度</c:v>
                </c:pt>
                <c:pt idx="3">
                  <c:v>2016年度</c:v>
                </c:pt>
                <c:pt idx="4">
                  <c:v>2018年度</c:v>
                </c:pt>
                <c:pt idx="5">
                  <c:v>2020年度</c:v>
                </c:pt>
                <c:pt idx="6">
                  <c:v>2022年度</c:v>
                </c:pt>
                <c:pt idx="7">
                  <c:v>2023年度</c:v>
                </c:pt>
              </c:strCache>
            </c:strRef>
          </c:cat>
          <c:val>
            <c:numRef>
              <c:f>結果グラフ２!$B$4:$I$4</c:f>
              <c:numCache>
                <c:formatCode>0%</c:formatCode>
                <c:ptCount val="8"/>
                <c:pt idx="0">
                  <c:v>0.39759036144578314</c:v>
                </c:pt>
                <c:pt idx="1">
                  <c:v>0.29545454545454547</c:v>
                </c:pt>
                <c:pt idx="2">
                  <c:v>0.05</c:v>
                </c:pt>
                <c:pt idx="3">
                  <c:v>0.20168067226890757</c:v>
                </c:pt>
                <c:pt idx="4">
                  <c:v>0.19230769230769232</c:v>
                </c:pt>
                <c:pt idx="5">
                  <c:v>0.16580310880829016</c:v>
                </c:pt>
                <c:pt idx="6">
                  <c:v>0.14035087719298245</c:v>
                </c:pt>
                <c:pt idx="7">
                  <c:v>8.2191780821917804E-2</c:v>
                </c:pt>
              </c:numCache>
            </c:numRef>
          </c:val>
          <c:smooth val="0"/>
          <c:extLst>
            <c:ext xmlns:c16="http://schemas.microsoft.com/office/drawing/2014/chart" uri="{C3380CC4-5D6E-409C-BE32-E72D297353CC}">
              <c16:uniqueId val="{00000002-EE36-4EE1-8705-1D5373ADE3A4}"/>
            </c:ext>
          </c:extLst>
        </c:ser>
        <c:dLbls>
          <c:showLegendKey val="0"/>
          <c:showVal val="0"/>
          <c:showCatName val="0"/>
          <c:showSerName val="0"/>
          <c:showPercent val="0"/>
          <c:showBubbleSize val="0"/>
        </c:dLbls>
        <c:marker val="1"/>
        <c:smooth val="0"/>
        <c:axId val="573175760"/>
        <c:axId val="457966344"/>
      </c:lineChart>
      <c:catAx>
        <c:axId val="45674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6737440"/>
        <c:crosses val="autoZero"/>
        <c:auto val="1"/>
        <c:lblAlgn val="ctr"/>
        <c:lblOffset val="100"/>
        <c:noMultiLvlLbl val="0"/>
      </c:catAx>
      <c:valAx>
        <c:axId val="456737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6745968"/>
        <c:crossesAt val="1"/>
        <c:crossBetween val="between"/>
      </c:valAx>
      <c:valAx>
        <c:axId val="45796634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3175760"/>
        <c:crosses val="max"/>
        <c:crossBetween val="between"/>
      </c:valAx>
      <c:catAx>
        <c:axId val="573175760"/>
        <c:scaling>
          <c:orientation val="minMax"/>
        </c:scaling>
        <c:delete val="1"/>
        <c:axPos val="b"/>
        <c:numFmt formatCode="General" sourceLinked="1"/>
        <c:majorTickMark val="out"/>
        <c:minorTickMark val="none"/>
        <c:tickLblPos val="nextTo"/>
        <c:crossAx val="457966344"/>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既収載</a:t>
            </a:r>
          </a:p>
        </c:rich>
      </c:tx>
      <c:overlay val="0"/>
      <c:spPr>
        <a:solidFill>
          <a:schemeClr val="accent2">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barChart>
        <c:barDir val="col"/>
        <c:grouping val="clustered"/>
        <c:varyColors val="0"/>
        <c:ser>
          <c:idx val="0"/>
          <c:order val="0"/>
          <c:tx>
            <c:strRef>
              <c:f>結果グラフ２!$A$7</c:f>
              <c:strCache>
                <c:ptCount val="1"/>
                <c:pt idx="0">
                  <c:v>申請</c:v>
                </c:pt>
              </c:strCache>
            </c:strRef>
          </c:tx>
          <c:spPr>
            <a:gradFill flip="none" rotWithShape="1">
              <a:gsLst>
                <a:gs pos="0">
                  <a:srgbClr val="FF7C80">
                    <a:tint val="66000"/>
                    <a:satMod val="160000"/>
                  </a:srgbClr>
                </a:gs>
                <a:gs pos="50000">
                  <a:srgbClr val="FF7C80">
                    <a:tint val="44500"/>
                    <a:satMod val="160000"/>
                  </a:srgbClr>
                </a:gs>
                <a:gs pos="100000">
                  <a:srgbClr val="FF7C80">
                    <a:tint val="23500"/>
                    <a:satMod val="160000"/>
                  </a:srgbClr>
                </a:gs>
              </a:gsLst>
              <a:lin ang="16200000" scaled="1"/>
              <a:tileRect/>
            </a:gradFill>
            <a:ln>
              <a:solidFill>
                <a:srgbClr val="FF7C80"/>
              </a:solidFill>
            </a:ln>
            <a:effectLst/>
          </c:spPr>
          <c:invertIfNegative val="0"/>
          <c:cat>
            <c:strRef>
              <c:f>結果グラフ２!$B$6:$I$6</c:f>
              <c:strCache>
                <c:ptCount val="8"/>
                <c:pt idx="0">
                  <c:v>2010年度</c:v>
                </c:pt>
                <c:pt idx="1">
                  <c:v>2012年度</c:v>
                </c:pt>
                <c:pt idx="2">
                  <c:v>2014年度</c:v>
                </c:pt>
                <c:pt idx="3">
                  <c:v>2016年度</c:v>
                </c:pt>
                <c:pt idx="4">
                  <c:v>2018年度</c:v>
                </c:pt>
                <c:pt idx="5">
                  <c:v>2020年度</c:v>
                </c:pt>
                <c:pt idx="6">
                  <c:v>2022年度</c:v>
                </c:pt>
                <c:pt idx="7">
                  <c:v>2023年度</c:v>
                </c:pt>
              </c:strCache>
            </c:strRef>
          </c:cat>
          <c:val>
            <c:numRef>
              <c:f>結果グラフ２!$B$7:$I$7</c:f>
              <c:numCache>
                <c:formatCode>General</c:formatCode>
                <c:ptCount val="8"/>
                <c:pt idx="0">
                  <c:v>116</c:v>
                </c:pt>
                <c:pt idx="1">
                  <c:v>260</c:v>
                </c:pt>
                <c:pt idx="2">
                  <c:v>225</c:v>
                </c:pt>
                <c:pt idx="3">
                  <c:v>286</c:v>
                </c:pt>
                <c:pt idx="4">
                  <c:v>288</c:v>
                </c:pt>
                <c:pt idx="5">
                  <c:v>275</c:v>
                </c:pt>
                <c:pt idx="6">
                  <c:v>270</c:v>
                </c:pt>
                <c:pt idx="7">
                  <c:v>269</c:v>
                </c:pt>
              </c:numCache>
            </c:numRef>
          </c:val>
          <c:extLst>
            <c:ext xmlns:c16="http://schemas.microsoft.com/office/drawing/2014/chart" uri="{C3380CC4-5D6E-409C-BE32-E72D297353CC}">
              <c16:uniqueId val="{00000000-17FF-4140-877B-559B6094317A}"/>
            </c:ext>
          </c:extLst>
        </c:ser>
        <c:ser>
          <c:idx val="1"/>
          <c:order val="1"/>
          <c:tx>
            <c:strRef>
              <c:f>結果グラフ２!$A$8</c:f>
              <c:strCache>
                <c:ptCount val="1"/>
                <c:pt idx="0">
                  <c:v>改定対象</c:v>
                </c:pt>
              </c:strCache>
            </c:strRef>
          </c:tx>
          <c:spPr>
            <a:gradFill flip="none" rotWithShape="1">
              <a:gsLst>
                <a:gs pos="0">
                  <a:srgbClr val="FF0000">
                    <a:shade val="30000"/>
                    <a:satMod val="115000"/>
                  </a:srgbClr>
                </a:gs>
                <a:gs pos="50000">
                  <a:srgbClr val="FF0000">
                    <a:shade val="67500"/>
                    <a:satMod val="115000"/>
                  </a:srgbClr>
                </a:gs>
                <a:gs pos="100000">
                  <a:srgbClr val="FF0000">
                    <a:shade val="100000"/>
                    <a:satMod val="115000"/>
                  </a:srgbClr>
                </a:gs>
              </a:gsLst>
              <a:lin ang="16200000" scaled="1"/>
              <a:tileRect/>
            </a:gradFill>
            <a:ln>
              <a:solidFill>
                <a:srgbClr val="FF0000"/>
              </a:solidFill>
            </a:ln>
            <a:effectLst/>
          </c:spPr>
          <c:invertIfNegative val="0"/>
          <c:cat>
            <c:strRef>
              <c:f>結果グラフ２!$B$6:$I$6</c:f>
              <c:strCache>
                <c:ptCount val="8"/>
                <c:pt idx="0">
                  <c:v>2010年度</c:v>
                </c:pt>
                <c:pt idx="1">
                  <c:v>2012年度</c:v>
                </c:pt>
                <c:pt idx="2">
                  <c:v>2014年度</c:v>
                </c:pt>
                <c:pt idx="3">
                  <c:v>2016年度</c:v>
                </c:pt>
                <c:pt idx="4">
                  <c:v>2018年度</c:v>
                </c:pt>
                <c:pt idx="5">
                  <c:v>2020年度</c:v>
                </c:pt>
                <c:pt idx="6">
                  <c:v>2022年度</c:v>
                </c:pt>
                <c:pt idx="7">
                  <c:v>2023年度</c:v>
                </c:pt>
              </c:strCache>
            </c:strRef>
          </c:cat>
          <c:val>
            <c:numRef>
              <c:f>結果グラフ２!$B$8:$I$8</c:f>
              <c:numCache>
                <c:formatCode>General</c:formatCode>
                <c:ptCount val="8"/>
                <c:pt idx="0">
                  <c:v>51</c:v>
                </c:pt>
                <c:pt idx="1">
                  <c:v>86</c:v>
                </c:pt>
                <c:pt idx="2">
                  <c:v>32</c:v>
                </c:pt>
                <c:pt idx="3">
                  <c:v>78</c:v>
                </c:pt>
                <c:pt idx="4">
                  <c:v>97</c:v>
                </c:pt>
                <c:pt idx="5">
                  <c:v>67</c:v>
                </c:pt>
                <c:pt idx="6">
                  <c:v>45</c:v>
                </c:pt>
                <c:pt idx="7">
                  <c:v>62</c:v>
                </c:pt>
              </c:numCache>
            </c:numRef>
          </c:val>
          <c:extLst>
            <c:ext xmlns:c16="http://schemas.microsoft.com/office/drawing/2014/chart" uri="{C3380CC4-5D6E-409C-BE32-E72D297353CC}">
              <c16:uniqueId val="{00000001-17FF-4140-877B-559B6094317A}"/>
            </c:ext>
          </c:extLst>
        </c:ser>
        <c:dLbls>
          <c:showLegendKey val="0"/>
          <c:showVal val="0"/>
          <c:showCatName val="0"/>
          <c:showSerName val="0"/>
          <c:showPercent val="0"/>
          <c:showBubbleSize val="0"/>
        </c:dLbls>
        <c:gapWidth val="72"/>
        <c:axId val="335356032"/>
        <c:axId val="451642200"/>
      </c:barChart>
      <c:lineChart>
        <c:grouping val="standard"/>
        <c:varyColors val="0"/>
        <c:ser>
          <c:idx val="2"/>
          <c:order val="2"/>
          <c:tx>
            <c:strRef>
              <c:f>結果グラフ２!$A$9</c:f>
              <c:strCache>
                <c:ptCount val="1"/>
                <c:pt idx="0">
                  <c:v>改定率</c:v>
                </c:pt>
              </c:strCache>
            </c:strRef>
          </c:tx>
          <c:spPr>
            <a:ln w="28575" cap="rnd">
              <a:solidFill>
                <a:srgbClr val="FFC000"/>
              </a:solidFill>
              <a:round/>
            </a:ln>
            <a:effectLst/>
          </c:spPr>
          <c:marker>
            <c:symbol val="none"/>
          </c:marker>
          <c:cat>
            <c:strRef>
              <c:f>結果グラフ２!$B$6:$I$6</c:f>
              <c:strCache>
                <c:ptCount val="8"/>
                <c:pt idx="0">
                  <c:v>2010年度</c:v>
                </c:pt>
                <c:pt idx="1">
                  <c:v>2012年度</c:v>
                </c:pt>
                <c:pt idx="2">
                  <c:v>2014年度</c:v>
                </c:pt>
                <c:pt idx="3">
                  <c:v>2016年度</c:v>
                </c:pt>
                <c:pt idx="4">
                  <c:v>2018年度</c:v>
                </c:pt>
                <c:pt idx="5">
                  <c:v>2020年度</c:v>
                </c:pt>
                <c:pt idx="6">
                  <c:v>2022年度</c:v>
                </c:pt>
                <c:pt idx="7">
                  <c:v>2023年度</c:v>
                </c:pt>
              </c:strCache>
            </c:strRef>
          </c:cat>
          <c:val>
            <c:numRef>
              <c:f>結果グラフ２!$B$9:$I$9</c:f>
              <c:numCache>
                <c:formatCode>0%</c:formatCode>
                <c:ptCount val="8"/>
                <c:pt idx="0">
                  <c:v>0.43965517241379309</c:v>
                </c:pt>
                <c:pt idx="1">
                  <c:v>0.33076923076923076</c:v>
                </c:pt>
                <c:pt idx="2">
                  <c:v>0.14222222222222222</c:v>
                </c:pt>
                <c:pt idx="3">
                  <c:v>0.27272727272727271</c:v>
                </c:pt>
                <c:pt idx="4">
                  <c:v>0.33680555555555558</c:v>
                </c:pt>
                <c:pt idx="5">
                  <c:v>0.24363636363636362</c:v>
                </c:pt>
                <c:pt idx="6">
                  <c:v>0.16666666666666666</c:v>
                </c:pt>
                <c:pt idx="7">
                  <c:v>0.23048327137546468</c:v>
                </c:pt>
              </c:numCache>
            </c:numRef>
          </c:val>
          <c:smooth val="0"/>
          <c:extLst>
            <c:ext xmlns:c16="http://schemas.microsoft.com/office/drawing/2014/chart" uri="{C3380CC4-5D6E-409C-BE32-E72D297353CC}">
              <c16:uniqueId val="{00000002-17FF-4140-877B-559B6094317A}"/>
            </c:ext>
          </c:extLst>
        </c:ser>
        <c:dLbls>
          <c:showLegendKey val="0"/>
          <c:showVal val="0"/>
          <c:showCatName val="0"/>
          <c:showSerName val="0"/>
          <c:showPercent val="0"/>
          <c:showBubbleSize val="0"/>
        </c:dLbls>
        <c:marker val="1"/>
        <c:smooth val="0"/>
        <c:axId val="573150504"/>
        <c:axId val="573151488"/>
      </c:lineChart>
      <c:catAx>
        <c:axId val="33535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1642200"/>
        <c:crosses val="autoZero"/>
        <c:auto val="1"/>
        <c:lblAlgn val="ctr"/>
        <c:lblOffset val="100"/>
        <c:noMultiLvlLbl val="0"/>
      </c:catAx>
      <c:valAx>
        <c:axId val="451642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5356032"/>
        <c:crosses val="autoZero"/>
        <c:crossBetween val="between"/>
      </c:valAx>
      <c:valAx>
        <c:axId val="57315148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3150504"/>
        <c:crosses val="max"/>
        <c:crossBetween val="between"/>
      </c:valAx>
      <c:catAx>
        <c:axId val="573150504"/>
        <c:scaling>
          <c:orientation val="minMax"/>
        </c:scaling>
        <c:delete val="1"/>
        <c:axPos val="b"/>
        <c:numFmt formatCode="General" sourceLinked="1"/>
        <c:majorTickMark val="out"/>
        <c:minorTickMark val="none"/>
        <c:tickLblPos val="nextTo"/>
        <c:crossAx val="573151488"/>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全体（未収載＋既収載）</a:t>
            </a:r>
          </a:p>
        </c:rich>
      </c:tx>
      <c:layout>
        <c:manualLayout>
          <c:xMode val="edge"/>
          <c:yMode val="edge"/>
          <c:x val="0.37642267887245801"/>
          <c:y val="2.0618556701030927E-2"/>
        </c:manualLayout>
      </c:layout>
      <c:overlay val="0"/>
      <c:spPr>
        <a:solidFill>
          <a:schemeClr val="accent4">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barChart>
        <c:barDir val="col"/>
        <c:grouping val="clustered"/>
        <c:varyColors val="0"/>
        <c:ser>
          <c:idx val="0"/>
          <c:order val="0"/>
          <c:tx>
            <c:strRef>
              <c:f>結果グラフ２!$A$12</c:f>
              <c:strCache>
                <c:ptCount val="1"/>
                <c:pt idx="0">
                  <c:v>申請</c:v>
                </c:pt>
              </c:strCache>
            </c:strRef>
          </c:tx>
          <c:spPr>
            <a:gradFill flip="none" rotWithShape="1">
              <a:gsLst>
                <a:gs pos="0">
                  <a:schemeClr val="accent4">
                    <a:lumMod val="40000"/>
                    <a:lumOff val="60000"/>
                  </a:schemeClr>
                </a:gs>
                <a:gs pos="100000">
                  <a:schemeClr val="accent4">
                    <a:lumMod val="20000"/>
                    <a:lumOff val="80000"/>
                    <a:shade val="100000"/>
                    <a:satMod val="115000"/>
                  </a:schemeClr>
                </a:gs>
              </a:gsLst>
              <a:lin ang="16200000" scaled="1"/>
              <a:tileRect/>
            </a:gradFill>
            <a:ln>
              <a:solidFill>
                <a:schemeClr val="accent4"/>
              </a:solidFill>
            </a:ln>
            <a:effectLst/>
          </c:spPr>
          <c:invertIfNegative val="0"/>
          <c:cat>
            <c:strRef>
              <c:f>結果グラフ２!$B$11:$I$11</c:f>
              <c:strCache>
                <c:ptCount val="8"/>
                <c:pt idx="0">
                  <c:v>2010年度</c:v>
                </c:pt>
                <c:pt idx="1">
                  <c:v>2012年度</c:v>
                </c:pt>
                <c:pt idx="2">
                  <c:v>2014年度</c:v>
                </c:pt>
                <c:pt idx="3">
                  <c:v>2016年度</c:v>
                </c:pt>
                <c:pt idx="4">
                  <c:v>2018年度</c:v>
                </c:pt>
                <c:pt idx="5">
                  <c:v>2020年度</c:v>
                </c:pt>
                <c:pt idx="6">
                  <c:v>2022年度</c:v>
                </c:pt>
                <c:pt idx="7">
                  <c:v>2023年度</c:v>
                </c:pt>
              </c:strCache>
            </c:strRef>
          </c:cat>
          <c:val>
            <c:numRef>
              <c:f>結果グラフ２!$B$12:$I$12</c:f>
              <c:numCache>
                <c:formatCode>General</c:formatCode>
                <c:ptCount val="8"/>
                <c:pt idx="0">
                  <c:v>199</c:v>
                </c:pt>
                <c:pt idx="1">
                  <c:v>436</c:v>
                </c:pt>
                <c:pt idx="2">
                  <c:v>365</c:v>
                </c:pt>
                <c:pt idx="3">
                  <c:v>405</c:v>
                </c:pt>
                <c:pt idx="4">
                  <c:v>444</c:v>
                </c:pt>
                <c:pt idx="5">
                  <c:v>468</c:v>
                </c:pt>
                <c:pt idx="6">
                  <c:v>441</c:v>
                </c:pt>
                <c:pt idx="7">
                  <c:v>415</c:v>
                </c:pt>
              </c:numCache>
            </c:numRef>
          </c:val>
          <c:extLst>
            <c:ext xmlns:c16="http://schemas.microsoft.com/office/drawing/2014/chart" uri="{C3380CC4-5D6E-409C-BE32-E72D297353CC}">
              <c16:uniqueId val="{00000000-040B-450A-9658-56B278FF5023}"/>
            </c:ext>
          </c:extLst>
        </c:ser>
        <c:ser>
          <c:idx val="1"/>
          <c:order val="1"/>
          <c:tx>
            <c:strRef>
              <c:f>結果グラフ２!$A$13</c:f>
              <c:strCache>
                <c:ptCount val="1"/>
                <c:pt idx="0">
                  <c:v>改定対象</c:v>
                </c:pt>
              </c:strCache>
            </c:strRef>
          </c:tx>
          <c:spPr>
            <a:gradFill flip="none" rotWithShape="1">
              <a:gsLst>
                <a:gs pos="0">
                  <a:schemeClr val="accent4">
                    <a:shade val="30000"/>
                    <a:satMod val="115000"/>
                  </a:schemeClr>
                </a:gs>
                <a:gs pos="50000">
                  <a:schemeClr val="accent4">
                    <a:shade val="67500"/>
                    <a:satMod val="115000"/>
                  </a:schemeClr>
                </a:gs>
                <a:gs pos="100000">
                  <a:schemeClr val="accent4">
                    <a:shade val="100000"/>
                    <a:satMod val="115000"/>
                  </a:schemeClr>
                </a:gs>
              </a:gsLst>
              <a:lin ang="16200000" scaled="1"/>
              <a:tileRect/>
            </a:gradFill>
            <a:ln>
              <a:solidFill>
                <a:schemeClr val="accent4"/>
              </a:solidFill>
            </a:ln>
            <a:effectLst/>
          </c:spPr>
          <c:invertIfNegative val="0"/>
          <c:cat>
            <c:strRef>
              <c:f>結果グラフ２!$B$11:$I$11</c:f>
              <c:strCache>
                <c:ptCount val="8"/>
                <c:pt idx="0">
                  <c:v>2010年度</c:v>
                </c:pt>
                <c:pt idx="1">
                  <c:v>2012年度</c:v>
                </c:pt>
                <c:pt idx="2">
                  <c:v>2014年度</c:v>
                </c:pt>
                <c:pt idx="3">
                  <c:v>2016年度</c:v>
                </c:pt>
                <c:pt idx="4">
                  <c:v>2018年度</c:v>
                </c:pt>
                <c:pt idx="5">
                  <c:v>2020年度</c:v>
                </c:pt>
                <c:pt idx="6">
                  <c:v>2022年度</c:v>
                </c:pt>
                <c:pt idx="7">
                  <c:v>2023年度</c:v>
                </c:pt>
              </c:strCache>
            </c:strRef>
          </c:cat>
          <c:val>
            <c:numRef>
              <c:f>結果グラフ２!$B$13:$I$13</c:f>
              <c:numCache>
                <c:formatCode>General</c:formatCode>
                <c:ptCount val="8"/>
                <c:pt idx="0">
                  <c:v>84</c:v>
                </c:pt>
                <c:pt idx="1">
                  <c:v>138</c:v>
                </c:pt>
                <c:pt idx="2">
                  <c:v>39</c:v>
                </c:pt>
                <c:pt idx="3">
                  <c:v>102</c:v>
                </c:pt>
                <c:pt idx="4">
                  <c:v>127</c:v>
                </c:pt>
                <c:pt idx="5">
                  <c:v>99</c:v>
                </c:pt>
                <c:pt idx="6">
                  <c:v>69</c:v>
                </c:pt>
                <c:pt idx="7">
                  <c:v>74</c:v>
                </c:pt>
              </c:numCache>
            </c:numRef>
          </c:val>
          <c:extLst>
            <c:ext xmlns:c16="http://schemas.microsoft.com/office/drawing/2014/chart" uri="{C3380CC4-5D6E-409C-BE32-E72D297353CC}">
              <c16:uniqueId val="{00000001-040B-450A-9658-56B278FF5023}"/>
            </c:ext>
          </c:extLst>
        </c:ser>
        <c:dLbls>
          <c:showLegendKey val="0"/>
          <c:showVal val="0"/>
          <c:showCatName val="0"/>
          <c:showSerName val="0"/>
          <c:showPercent val="0"/>
          <c:showBubbleSize val="0"/>
        </c:dLbls>
        <c:gapWidth val="72"/>
        <c:axId val="591074176"/>
        <c:axId val="591082704"/>
      </c:barChart>
      <c:lineChart>
        <c:grouping val="standard"/>
        <c:varyColors val="0"/>
        <c:ser>
          <c:idx val="2"/>
          <c:order val="2"/>
          <c:tx>
            <c:strRef>
              <c:f>結果グラフ２!$A$14</c:f>
              <c:strCache>
                <c:ptCount val="1"/>
                <c:pt idx="0">
                  <c:v>改定率</c:v>
                </c:pt>
              </c:strCache>
            </c:strRef>
          </c:tx>
          <c:spPr>
            <a:ln w="28575" cap="rnd">
              <a:solidFill>
                <a:srgbClr val="FFC000"/>
              </a:solidFill>
              <a:round/>
            </a:ln>
            <a:effectLst/>
          </c:spPr>
          <c:marker>
            <c:symbol val="none"/>
          </c:marker>
          <c:cat>
            <c:strRef>
              <c:f>結果グラフ２!$B$11:$I$11</c:f>
              <c:strCache>
                <c:ptCount val="8"/>
                <c:pt idx="0">
                  <c:v>2010年度</c:v>
                </c:pt>
                <c:pt idx="1">
                  <c:v>2012年度</c:v>
                </c:pt>
                <c:pt idx="2">
                  <c:v>2014年度</c:v>
                </c:pt>
                <c:pt idx="3">
                  <c:v>2016年度</c:v>
                </c:pt>
                <c:pt idx="4">
                  <c:v>2018年度</c:v>
                </c:pt>
                <c:pt idx="5">
                  <c:v>2020年度</c:v>
                </c:pt>
                <c:pt idx="6">
                  <c:v>2022年度</c:v>
                </c:pt>
                <c:pt idx="7">
                  <c:v>2023年度</c:v>
                </c:pt>
              </c:strCache>
            </c:strRef>
          </c:cat>
          <c:val>
            <c:numRef>
              <c:f>結果グラフ２!$B$14:$I$14</c:f>
              <c:numCache>
                <c:formatCode>0%</c:formatCode>
                <c:ptCount val="8"/>
                <c:pt idx="0">
                  <c:v>0.42211055276381909</c:v>
                </c:pt>
                <c:pt idx="1">
                  <c:v>0.3165137614678899</c:v>
                </c:pt>
                <c:pt idx="2">
                  <c:v>0.10684931506849316</c:v>
                </c:pt>
                <c:pt idx="3">
                  <c:v>0.25185185185185183</c:v>
                </c:pt>
                <c:pt idx="4">
                  <c:v>0.28603603603603606</c:v>
                </c:pt>
                <c:pt idx="5">
                  <c:v>0.21153846153846154</c:v>
                </c:pt>
                <c:pt idx="6">
                  <c:v>0.15646258503401361</c:v>
                </c:pt>
                <c:pt idx="7">
                  <c:v>0.1783132530120482</c:v>
                </c:pt>
              </c:numCache>
            </c:numRef>
          </c:val>
          <c:smooth val="0"/>
          <c:extLst>
            <c:ext xmlns:c16="http://schemas.microsoft.com/office/drawing/2014/chart" uri="{C3380CC4-5D6E-409C-BE32-E72D297353CC}">
              <c16:uniqueId val="{00000002-040B-450A-9658-56B278FF5023}"/>
            </c:ext>
          </c:extLst>
        </c:ser>
        <c:dLbls>
          <c:showLegendKey val="0"/>
          <c:showVal val="0"/>
          <c:showCatName val="0"/>
          <c:showSerName val="0"/>
          <c:showPercent val="0"/>
          <c:showBubbleSize val="0"/>
        </c:dLbls>
        <c:marker val="1"/>
        <c:smooth val="0"/>
        <c:axId val="579631712"/>
        <c:axId val="579641224"/>
      </c:lineChart>
      <c:catAx>
        <c:axId val="59107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1082704"/>
        <c:crosses val="autoZero"/>
        <c:auto val="1"/>
        <c:lblAlgn val="ctr"/>
        <c:lblOffset val="100"/>
        <c:noMultiLvlLbl val="0"/>
      </c:catAx>
      <c:valAx>
        <c:axId val="591082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1074176"/>
        <c:crosses val="autoZero"/>
        <c:crossBetween val="between"/>
      </c:valAx>
      <c:valAx>
        <c:axId val="57964122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9631712"/>
        <c:crosses val="max"/>
        <c:crossBetween val="between"/>
      </c:valAx>
      <c:catAx>
        <c:axId val="579631712"/>
        <c:scaling>
          <c:orientation val="minMax"/>
        </c:scaling>
        <c:delete val="1"/>
        <c:axPos val="b"/>
        <c:numFmt formatCode="General" sourceLinked="1"/>
        <c:majorTickMark val="out"/>
        <c:minorTickMark val="none"/>
        <c:tickLblPos val="nextTo"/>
        <c:crossAx val="579641224"/>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275166</xdr:colOff>
      <xdr:row>0</xdr:row>
      <xdr:rowOff>120650</xdr:rowOff>
    </xdr:from>
    <xdr:to>
      <xdr:col>10</xdr:col>
      <xdr:colOff>31750</xdr:colOff>
      <xdr:row>12</xdr:row>
      <xdr:rowOff>196850</xdr:rowOff>
    </xdr:to>
    <xdr:graphicFrame macro="">
      <xdr:nvGraphicFramePr>
        <xdr:cNvPr id="3" name="グラフ 2">
          <a:extLst>
            <a:ext uri="{FF2B5EF4-FFF2-40B4-BE49-F238E27FC236}">
              <a16:creationId xmlns:a16="http://schemas.microsoft.com/office/drawing/2014/main" id="{7E0C43C8-8C05-4165-879D-532741631E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74083</xdr:colOff>
      <xdr:row>0</xdr:row>
      <xdr:rowOff>120648</xdr:rowOff>
    </xdr:from>
    <xdr:to>
      <xdr:col>16</xdr:col>
      <xdr:colOff>518583</xdr:colOff>
      <xdr:row>12</xdr:row>
      <xdr:rowOff>196848</xdr:rowOff>
    </xdr:to>
    <xdr:graphicFrame macro="">
      <xdr:nvGraphicFramePr>
        <xdr:cNvPr id="4" name="グラフ 3">
          <a:extLst>
            <a:ext uri="{FF2B5EF4-FFF2-40B4-BE49-F238E27FC236}">
              <a16:creationId xmlns:a16="http://schemas.microsoft.com/office/drawing/2014/main" id="{3A005065-85E9-4F30-AFE7-BBC54CA70D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560918</xdr:colOff>
      <xdr:row>0</xdr:row>
      <xdr:rowOff>116417</xdr:rowOff>
    </xdr:from>
    <xdr:to>
      <xdr:col>23</xdr:col>
      <xdr:colOff>317501</xdr:colOff>
      <xdr:row>12</xdr:row>
      <xdr:rowOff>192617</xdr:rowOff>
    </xdr:to>
    <xdr:graphicFrame macro="">
      <xdr:nvGraphicFramePr>
        <xdr:cNvPr id="6" name="グラフ 5">
          <a:extLst>
            <a:ext uri="{FF2B5EF4-FFF2-40B4-BE49-F238E27FC236}">
              <a16:creationId xmlns:a16="http://schemas.microsoft.com/office/drawing/2014/main" id="{8AD0FDD5-E89D-45B7-A62D-6D5817FD6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275166</xdr:colOff>
      <xdr:row>13</xdr:row>
      <xdr:rowOff>42333</xdr:rowOff>
    </xdr:from>
    <xdr:to>
      <xdr:col>10</xdr:col>
      <xdr:colOff>31750</xdr:colOff>
      <xdr:row>25</xdr:row>
      <xdr:rowOff>118533</xdr:rowOff>
    </xdr:to>
    <xdr:graphicFrame macro="">
      <xdr:nvGraphicFramePr>
        <xdr:cNvPr id="7" name="グラフ 6">
          <a:extLst>
            <a:ext uri="{FF2B5EF4-FFF2-40B4-BE49-F238E27FC236}">
              <a16:creationId xmlns:a16="http://schemas.microsoft.com/office/drawing/2014/main" id="{21D14CCA-D069-4366-B886-BEA399B07B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74087</xdr:colOff>
      <xdr:row>13</xdr:row>
      <xdr:rowOff>42340</xdr:rowOff>
    </xdr:from>
    <xdr:to>
      <xdr:col>16</xdr:col>
      <xdr:colOff>518587</xdr:colOff>
      <xdr:row>25</xdr:row>
      <xdr:rowOff>118540</xdr:rowOff>
    </xdr:to>
    <xdr:graphicFrame macro="">
      <xdr:nvGraphicFramePr>
        <xdr:cNvPr id="8" name="グラフ 7">
          <a:extLst>
            <a:ext uri="{FF2B5EF4-FFF2-40B4-BE49-F238E27FC236}">
              <a16:creationId xmlns:a16="http://schemas.microsoft.com/office/drawing/2014/main" id="{D0A19161-1BCB-475A-8BB3-51463B72F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279399</xdr:colOff>
      <xdr:row>0</xdr:row>
      <xdr:rowOff>68792</xdr:rowOff>
    </xdr:from>
    <xdr:to>
      <xdr:col>19</xdr:col>
      <xdr:colOff>560916</xdr:colOff>
      <xdr:row>18</xdr:row>
      <xdr:rowOff>13759</xdr:rowOff>
    </xdr:to>
    <xdr:graphicFrame macro="">
      <xdr:nvGraphicFramePr>
        <xdr:cNvPr id="2" name="グラフ 1">
          <a:extLst>
            <a:ext uri="{FF2B5EF4-FFF2-40B4-BE49-F238E27FC236}">
              <a16:creationId xmlns:a16="http://schemas.microsoft.com/office/drawing/2014/main" id="{DD5F486C-5115-445F-8867-B70958E6DB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269875</xdr:colOff>
      <xdr:row>18</xdr:row>
      <xdr:rowOff>59267</xdr:rowOff>
    </xdr:from>
    <xdr:to>
      <xdr:col>19</xdr:col>
      <xdr:colOff>560916</xdr:colOff>
      <xdr:row>39</xdr:row>
      <xdr:rowOff>164042</xdr:rowOff>
    </xdr:to>
    <xdr:graphicFrame macro="">
      <xdr:nvGraphicFramePr>
        <xdr:cNvPr id="3" name="グラフ 2">
          <a:extLst>
            <a:ext uri="{FF2B5EF4-FFF2-40B4-BE49-F238E27FC236}">
              <a16:creationId xmlns:a16="http://schemas.microsoft.com/office/drawing/2014/main" id="{DC738103-3387-411A-80A5-973EC046D7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260350</xdr:colOff>
      <xdr:row>18</xdr:row>
      <xdr:rowOff>67735</xdr:rowOff>
    </xdr:from>
    <xdr:to>
      <xdr:col>8</xdr:col>
      <xdr:colOff>571501</xdr:colOff>
      <xdr:row>39</xdr:row>
      <xdr:rowOff>162985</xdr:rowOff>
    </xdr:to>
    <xdr:graphicFrame macro="">
      <xdr:nvGraphicFramePr>
        <xdr:cNvPr id="6" name="グラフ 5">
          <a:extLst>
            <a:ext uri="{FF2B5EF4-FFF2-40B4-BE49-F238E27FC236}">
              <a16:creationId xmlns:a16="http://schemas.microsoft.com/office/drawing/2014/main" id="{C6D3F06B-8BFC-450C-A561-627CEED24A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EFF44-2AA3-4D26-A076-B81B2558C202}">
  <dimension ref="A1:D34"/>
  <sheetViews>
    <sheetView zoomScale="90" zoomScaleNormal="90" workbookViewId="0"/>
  </sheetViews>
  <sheetFormatPr defaultRowHeight="13.5"/>
  <cols>
    <col min="1" max="1" width="23" style="18" customWidth="1"/>
    <col min="2" max="2" width="11.5" style="18" customWidth="1"/>
    <col min="3" max="3" width="11.125" style="18" bestFit="1" customWidth="1"/>
    <col min="4" max="16384" width="9" style="18"/>
  </cols>
  <sheetData>
    <row r="1" spans="1:4" ht="17.25" customHeight="1">
      <c r="A1" s="17" t="s">
        <v>18</v>
      </c>
      <c r="B1" s="22" t="s">
        <v>1167</v>
      </c>
    </row>
    <row r="2" spans="1:4" ht="17.25" customHeight="1">
      <c r="A2" s="19" t="s">
        <v>76</v>
      </c>
      <c r="B2" s="19">
        <f>COUNTIF('医療技術評価（未収載）'!F:F,A2)</f>
        <v>4</v>
      </c>
      <c r="C2" s="25">
        <f>B2/146</f>
        <v>2.7397260273972601E-2</v>
      </c>
      <c r="D2" s="25"/>
    </row>
    <row r="3" spans="1:4" ht="17.25" customHeight="1">
      <c r="A3" s="19" t="s">
        <v>77</v>
      </c>
      <c r="B3" s="19">
        <f>COUNTIF('医療技術評価（未収載）'!F:F,A3)</f>
        <v>8</v>
      </c>
      <c r="C3" s="25">
        <f>B3/146</f>
        <v>5.4794520547945202E-2</v>
      </c>
      <c r="D3" s="25"/>
    </row>
    <row r="4" spans="1:4" ht="17.25" customHeight="1">
      <c r="A4" s="19" t="s">
        <v>75</v>
      </c>
      <c r="B4" s="19">
        <f>COUNTIF('医療技術評価（未収載）'!F:F,A4)</f>
        <v>121</v>
      </c>
      <c r="C4" s="25">
        <f>B4/146</f>
        <v>0.82876712328767121</v>
      </c>
      <c r="D4" s="25"/>
    </row>
    <row r="5" spans="1:4" ht="17.25" customHeight="1">
      <c r="A5" s="19" t="s">
        <v>78</v>
      </c>
      <c r="B5" s="19">
        <f>COUNTIF('医療技術評価（未収載）'!F:F,A5)</f>
        <v>13</v>
      </c>
      <c r="C5" s="25">
        <f>B5/146</f>
        <v>8.9041095890410954E-2</v>
      </c>
      <c r="D5" s="25"/>
    </row>
    <row r="6" spans="1:4" ht="17.25" customHeight="1">
      <c r="C6" s="25"/>
    </row>
    <row r="7" spans="1:4" ht="17.25" customHeight="1"/>
    <row r="8" spans="1:4" ht="17.25" customHeight="1">
      <c r="A8" s="20" t="s">
        <v>79</v>
      </c>
      <c r="B8" s="23" t="s">
        <v>1168</v>
      </c>
    </row>
    <row r="9" spans="1:4" ht="17.25" customHeight="1">
      <c r="A9" s="19" t="s">
        <v>76</v>
      </c>
      <c r="B9" s="19">
        <f>COUNTIF('医療技術評価（既収載）'!F:F,A9)</f>
        <v>30</v>
      </c>
      <c r="C9" s="25">
        <f>B9/269</f>
        <v>0.11152416356877323</v>
      </c>
      <c r="D9" s="25"/>
    </row>
    <row r="10" spans="1:4" ht="17.25" customHeight="1">
      <c r="A10" s="19" t="s">
        <v>77</v>
      </c>
      <c r="B10" s="19">
        <f>COUNTIF('医療技術評価（既収載）'!F:F,A10)</f>
        <v>32</v>
      </c>
      <c r="C10" s="25">
        <f>B10/269</f>
        <v>0.11895910780669144</v>
      </c>
      <c r="D10" s="25"/>
    </row>
    <row r="11" spans="1:4" ht="17.25" customHeight="1">
      <c r="A11" s="19" t="s">
        <v>75</v>
      </c>
      <c r="B11" s="19">
        <f>COUNTIF('医療技術評価（既収載）'!F:F,A11)</f>
        <v>184</v>
      </c>
      <c r="C11" s="25">
        <f>B11/269</f>
        <v>0.68401486988847582</v>
      </c>
      <c r="D11" s="25"/>
    </row>
    <row r="12" spans="1:4" ht="17.25" customHeight="1">
      <c r="A12" s="19" t="s">
        <v>78</v>
      </c>
      <c r="B12" s="19">
        <f>COUNTIF('医療技術評価（既収載）'!F:F,A12)</f>
        <v>23</v>
      </c>
      <c r="C12" s="25">
        <f>B12/269</f>
        <v>8.5501858736059477E-2</v>
      </c>
      <c r="D12" s="25"/>
    </row>
    <row r="13" spans="1:4" ht="17.25" customHeight="1">
      <c r="C13" s="25"/>
    </row>
    <row r="14" spans="1:4" ht="17.25" customHeight="1"/>
    <row r="15" spans="1:4" ht="17.25" customHeight="1">
      <c r="A15" s="21" t="s">
        <v>41</v>
      </c>
      <c r="B15" s="24" t="s">
        <v>1206</v>
      </c>
    </row>
    <row r="16" spans="1:4" ht="17.25" customHeight="1">
      <c r="A16" s="19" t="s">
        <v>76</v>
      </c>
      <c r="B16" s="19">
        <f>COUNTIF('保険局医療課 A区分'!F4:F47,A16)</f>
        <v>1</v>
      </c>
      <c r="C16" s="25">
        <f>B16/43</f>
        <v>2.3255813953488372E-2</v>
      </c>
      <c r="D16" s="25"/>
    </row>
    <row r="17" spans="1:4" ht="17.25" customHeight="1">
      <c r="A17" s="19" t="s">
        <v>77</v>
      </c>
      <c r="B17" s="19">
        <f>COUNTIF('保険局医療課 A区分'!F4:F47,A17)</f>
        <v>4</v>
      </c>
      <c r="C17" s="25">
        <f>B17/43</f>
        <v>9.3023255813953487E-2</v>
      </c>
      <c r="D17" s="25"/>
    </row>
    <row r="18" spans="1:4" ht="17.25" customHeight="1">
      <c r="A18" s="19" t="s">
        <v>75</v>
      </c>
      <c r="B18" s="19">
        <f>COUNTIF('保険局医療課 A区分'!F4:F47,A18)</f>
        <v>33</v>
      </c>
      <c r="C18" s="25">
        <f>B18/43</f>
        <v>0.76744186046511631</v>
      </c>
      <c r="D18" s="25"/>
    </row>
    <row r="19" spans="1:4" ht="17.25" customHeight="1">
      <c r="A19" s="19" t="s">
        <v>78</v>
      </c>
      <c r="B19" s="19">
        <f>COUNTIF('保険局医療課 A区分'!F4:F47,A19)</f>
        <v>5</v>
      </c>
      <c r="C19" s="25">
        <f>B19/43</f>
        <v>0.11627906976744186</v>
      </c>
      <c r="D19" s="25"/>
    </row>
    <row r="20" spans="1:4" ht="17.25" customHeight="1"/>
    <row r="21" spans="1:4" ht="17.25" customHeight="1"/>
    <row r="22" spans="1:4" ht="17.25" customHeight="1">
      <c r="A22" s="27" t="s">
        <v>81</v>
      </c>
      <c r="B22" s="28" t="s">
        <v>83</v>
      </c>
    </row>
    <row r="23" spans="1:4" ht="17.25" customHeight="1">
      <c r="A23" s="19" t="s">
        <v>76</v>
      </c>
      <c r="B23" s="19">
        <f>B2+B9+B16</f>
        <v>35</v>
      </c>
      <c r="C23" s="25">
        <f>B23/495</f>
        <v>7.0707070707070704E-2</v>
      </c>
      <c r="D23" s="25"/>
    </row>
    <row r="24" spans="1:4" ht="17.25" customHeight="1">
      <c r="A24" s="19" t="s">
        <v>77</v>
      </c>
      <c r="B24" s="19">
        <f>B3+B10+B17</f>
        <v>44</v>
      </c>
      <c r="C24" s="25">
        <f t="shared" ref="C24:C26" si="0">B24/495</f>
        <v>8.8888888888888892E-2</v>
      </c>
      <c r="D24" s="25"/>
    </row>
    <row r="25" spans="1:4" ht="17.25" customHeight="1">
      <c r="A25" s="19" t="s">
        <v>75</v>
      </c>
      <c r="B25" s="19">
        <f>B4+B11+B18</f>
        <v>338</v>
      </c>
      <c r="C25" s="25">
        <f t="shared" si="0"/>
        <v>0.68282828282828278</v>
      </c>
      <c r="D25" s="25"/>
    </row>
    <row r="26" spans="1:4" ht="17.25" customHeight="1">
      <c r="A26" s="19" t="s">
        <v>78</v>
      </c>
      <c r="B26" s="19">
        <f>B5+B12+B19</f>
        <v>41</v>
      </c>
      <c r="C26" s="25">
        <f t="shared" si="0"/>
        <v>8.2828282828282834E-2</v>
      </c>
      <c r="D26" s="25"/>
    </row>
    <row r="27" spans="1:4" ht="17.25" customHeight="1"/>
    <row r="28" spans="1:4" ht="17.25" customHeight="1"/>
    <row r="29" spans="1:4" ht="17.25" customHeight="1">
      <c r="A29" s="26" t="s">
        <v>82</v>
      </c>
      <c r="B29" s="29" t="s">
        <v>84</v>
      </c>
    </row>
    <row r="30" spans="1:4" ht="17.25" customHeight="1">
      <c r="A30" s="19" t="s">
        <v>76</v>
      </c>
      <c r="B30" s="19">
        <f>B2+B9</f>
        <v>34</v>
      </c>
      <c r="C30" s="25">
        <f>B30/441</f>
        <v>7.7097505668934238E-2</v>
      </c>
      <c r="D30" s="25"/>
    </row>
    <row r="31" spans="1:4" ht="17.25" customHeight="1">
      <c r="A31" s="19" t="s">
        <v>77</v>
      </c>
      <c r="B31" s="19">
        <f>B3+B10</f>
        <v>40</v>
      </c>
      <c r="C31" s="25">
        <f t="shared" ref="C31:C33" si="1">B31/441</f>
        <v>9.0702947845804988E-2</v>
      </c>
      <c r="D31" s="25"/>
    </row>
    <row r="32" spans="1:4" ht="17.25" customHeight="1">
      <c r="A32" s="19" t="s">
        <v>75</v>
      </c>
      <c r="B32" s="19">
        <f>B4+B11</f>
        <v>305</v>
      </c>
      <c r="C32" s="25">
        <f t="shared" si="1"/>
        <v>0.69160997732426299</v>
      </c>
      <c r="D32" s="25"/>
    </row>
    <row r="33" spans="1:4" ht="17.25" customHeight="1">
      <c r="A33" s="19" t="s">
        <v>78</v>
      </c>
      <c r="B33" s="19">
        <f>B5+B12</f>
        <v>36</v>
      </c>
      <c r="C33" s="25">
        <f t="shared" si="1"/>
        <v>8.1632653061224483E-2</v>
      </c>
      <c r="D33" s="25"/>
    </row>
    <row r="34" spans="1:4" ht="17.25" customHeight="1"/>
  </sheetData>
  <phoneticPr fontId="4"/>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A6222-C7C3-40EA-9525-AEC312096C9F}">
  <dimension ref="A1:I14"/>
  <sheetViews>
    <sheetView zoomScaleNormal="100" workbookViewId="0">
      <selection activeCell="I4" sqref="I4"/>
    </sheetView>
  </sheetViews>
  <sheetFormatPr defaultRowHeight="13.5"/>
  <cols>
    <col min="1" max="1" width="11.25" style="18" bestFit="1" customWidth="1"/>
    <col min="2" max="9" width="11.25" style="18" customWidth="1"/>
    <col min="10" max="16384" width="9" style="18"/>
  </cols>
  <sheetData>
    <row r="1" spans="1:9" ht="17.25" customHeight="1">
      <c r="A1" s="17" t="s">
        <v>18</v>
      </c>
      <c r="B1" s="17" t="s">
        <v>88</v>
      </c>
      <c r="C1" s="17" t="s">
        <v>89</v>
      </c>
      <c r="D1" s="17" t="s">
        <v>90</v>
      </c>
      <c r="E1" s="17" t="s">
        <v>91</v>
      </c>
      <c r="F1" s="17" t="s">
        <v>92</v>
      </c>
      <c r="G1" s="17" t="s">
        <v>93</v>
      </c>
      <c r="H1" s="17" t="s">
        <v>94</v>
      </c>
      <c r="I1" s="17" t="s">
        <v>1169</v>
      </c>
    </row>
    <row r="2" spans="1:9" ht="17.25" customHeight="1">
      <c r="A2" s="19" t="s">
        <v>85</v>
      </c>
      <c r="B2" s="19">
        <v>83</v>
      </c>
      <c r="C2" s="19">
        <v>176</v>
      </c>
      <c r="D2" s="19">
        <v>140</v>
      </c>
      <c r="E2" s="19">
        <v>119</v>
      </c>
      <c r="F2" s="19">
        <v>156</v>
      </c>
      <c r="G2" s="19">
        <v>193</v>
      </c>
      <c r="H2" s="19">
        <v>171</v>
      </c>
      <c r="I2" s="19">
        <v>146</v>
      </c>
    </row>
    <row r="3" spans="1:9" ht="17.25" customHeight="1">
      <c r="A3" s="19" t="s">
        <v>86</v>
      </c>
      <c r="B3" s="19">
        <v>33</v>
      </c>
      <c r="C3" s="19">
        <v>52</v>
      </c>
      <c r="D3" s="19">
        <v>7</v>
      </c>
      <c r="E3" s="19">
        <v>24</v>
      </c>
      <c r="F3" s="19">
        <v>30</v>
      </c>
      <c r="G3" s="19">
        <v>32</v>
      </c>
      <c r="H3" s="19">
        <v>24</v>
      </c>
      <c r="I3" s="19">
        <f>SUM(結果グラフ!B2:B3)</f>
        <v>12</v>
      </c>
    </row>
    <row r="4" spans="1:9" ht="17.25" customHeight="1">
      <c r="A4" s="19" t="s">
        <v>87</v>
      </c>
      <c r="B4" s="30">
        <f>B3/B2</f>
        <v>0.39759036144578314</v>
      </c>
      <c r="C4" s="30">
        <f t="shared" ref="C4:I4" si="0">C3/C2</f>
        <v>0.29545454545454547</v>
      </c>
      <c r="D4" s="30">
        <f t="shared" si="0"/>
        <v>0.05</v>
      </c>
      <c r="E4" s="30">
        <f t="shared" si="0"/>
        <v>0.20168067226890757</v>
      </c>
      <c r="F4" s="30">
        <f t="shared" si="0"/>
        <v>0.19230769230769232</v>
      </c>
      <c r="G4" s="30">
        <f t="shared" si="0"/>
        <v>0.16580310880829016</v>
      </c>
      <c r="H4" s="30">
        <f t="shared" si="0"/>
        <v>0.14035087719298245</v>
      </c>
      <c r="I4" s="30">
        <f t="shared" si="0"/>
        <v>8.2191780821917804E-2</v>
      </c>
    </row>
    <row r="5" spans="1:9" ht="17.25" customHeight="1"/>
    <row r="6" spans="1:9" ht="17.25" customHeight="1">
      <c r="A6" s="20" t="s">
        <v>79</v>
      </c>
      <c r="B6" s="20" t="s">
        <v>88</v>
      </c>
      <c r="C6" s="20" t="s">
        <v>89</v>
      </c>
      <c r="D6" s="20" t="s">
        <v>90</v>
      </c>
      <c r="E6" s="20" t="s">
        <v>91</v>
      </c>
      <c r="F6" s="20" t="s">
        <v>92</v>
      </c>
      <c r="G6" s="20" t="s">
        <v>93</v>
      </c>
      <c r="H6" s="20" t="s">
        <v>94</v>
      </c>
      <c r="I6" s="20" t="s">
        <v>1169</v>
      </c>
    </row>
    <row r="7" spans="1:9" ht="17.25" customHeight="1">
      <c r="A7" s="19" t="s">
        <v>85</v>
      </c>
      <c r="B7" s="19">
        <v>116</v>
      </c>
      <c r="C7" s="19">
        <v>260</v>
      </c>
      <c r="D7" s="19">
        <v>225</v>
      </c>
      <c r="E7" s="19">
        <v>286</v>
      </c>
      <c r="F7" s="19">
        <v>288</v>
      </c>
      <c r="G7" s="19">
        <v>275</v>
      </c>
      <c r="H7" s="19">
        <v>270</v>
      </c>
      <c r="I7" s="19">
        <v>269</v>
      </c>
    </row>
    <row r="8" spans="1:9" ht="17.25" customHeight="1">
      <c r="A8" s="19" t="s">
        <v>86</v>
      </c>
      <c r="B8" s="19">
        <v>51</v>
      </c>
      <c r="C8" s="19">
        <v>86</v>
      </c>
      <c r="D8" s="19">
        <v>32</v>
      </c>
      <c r="E8" s="19">
        <v>78</v>
      </c>
      <c r="F8" s="19">
        <v>97</v>
      </c>
      <c r="G8" s="19">
        <v>67</v>
      </c>
      <c r="H8" s="19">
        <v>45</v>
      </c>
      <c r="I8" s="19">
        <f>SUM(結果グラフ!B9:B10)</f>
        <v>62</v>
      </c>
    </row>
    <row r="9" spans="1:9" ht="17.25" customHeight="1">
      <c r="A9" s="19" t="s">
        <v>87</v>
      </c>
      <c r="B9" s="30">
        <f>B8/B7</f>
        <v>0.43965517241379309</v>
      </c>
      <c r="C9" s="30">
        <f t="shared" ref="C9:I9" si="1">C8/C7</f>
        <v>0.33076923076923076</v>
      </c>
      <c r="D9" s="30">
        <f t="shared" si="1"/>
        <v>0.14222222222222222</v>
      </c>
      <c r="E9" s="30">
        <f t="shared" si="1"/>
        <v>0.27272727272727271</v>
      </c>
      <c r="F9" s="30">
        <f t="shared" si="1"/>
        <v>0.33680555555555558</v>
      </c>
      <c r="G9" s="30">
        <f t="shared" si="1"/>
        <v>0.24363636363636362</v>
      </c>
      <c r="H9" s="30">
        <f t="shared" si="1"/>
        <v>0.16666666666666666</v>
      </c>
      <c r="I9" s="30">
        <f t="shared" si="1"/>
        <v>0.23048327137546468</v>
      </c>
    </row>
    <row r="10" spans="1:9" ht="17.25" customHeight="1"/>
    <row r="11" spans="1:9" ht="17.25" customHeight="1">
      <c r="A11" s="26" t="s">
        <v>95</v>
      </c>
      <c r="B11" s="26" t="s">
        <v>88</v>
      </c>
      <c r="C11" s="26" t="s">
        <v>89</v>
      </c>
      <c r="D11" s="26" t="s">
        <v>90</v>
      </c>
      <c r="E11" s="26" t="s">
        <v>91</v>
      </c>
      <c r="F11" s="26" t="s">
        <v>92</v>
      </c>
      <c r="G11" s="26" t="s">
        <v>93</v>
      </c>
      <c r="H11" s="26" t="s">
        <v>94</v>
      </c>
      <c r="I11" s="26" t="s">
        <v>1169</v>
      </c>
    </row>
    <row r="12" spans="1:9" ht="17.25" customHeight="1">
      <c r="A12" s="19" t="s">
        <v>85</v>
      </c>
      <c r="B12" s="19">
        <f>B2+B7</f>
        <v>199</v>
      </c>
      <c r="C12" s="19">
        <f t="shared" ref="C12:H13" si="2">C2+C7</f>
        <v>436</v>
      </c>
      <c r="D12" s="19">
        <f t="shared" si="2"/>
        <v>365</v>
      </c>
      <c r="E12" s="19">
        <f t="shared" si="2"/>
        <v>405</v>
      </c>
      <c r="F12" s="19">
        <f t="shared" si="2"/>
        <v>444</v>
      </c>
      <c r="G12" s="19">
        <f t="shared" si="2"/>
        <v>468</v>
      </c>
      <c r="H12" s="19">
        <f t="shared" si="2"/>
        <v>441</v>
      </c>
      <c r="I12" s="19">
        <f>I2+I7</f>
        <v>415</v>
      </c>
    </row>
    <row r="13" spans="1:9" ht="17.25" customHeight="1">
      <c r="A13" s="19" t="s">
        <v>86</v>
      </c>
      <c r="B13" s="19">
        <f>B3+B8</f>
        <v>84</v>
      </c>
      <c r="C13" s="19">
        <f t="shared" si="2"/>
        <v>138</v>
      </c>
      <c r="D13" s="19">
        <f t="shared" si="2"/>
        <v>39</v>
      </c>
      <c r="E13" s="19">
        <f t="shared" si="2"/>
        <v>102</v>
      </c>
      <c r="F13" s="19">
        <f t="shared" si="2"/>
        <v>127</v>
      </c>
      <c r="G13" s="19">
        <f t="shared" si="2"/>
        <v>99</v>
      </c>
      <c r="H13" s="19">
        <f t="shared" si="2"/>
        <v>69</v>
      </c>
      <c r="I13" s="19">
        <f>SUM(結果グラフ!B30:B31)</f>
        <v>74</v>
      </c>
    </row>
    <row r="14" spans="1:9" ht="17.25" customHeight="1">
      <c r="A14" s="19" t="s">
        <v>87</v>
      </c>
      <c r="B14" s="30">
        <f>B13/B12</f>
        <v>0.42211055276381909</v>
      </c>
      <c r="C14" s="30">
        <f t="shared" ref="C14:I14" si="3">C13/C12</f>
        <v>0.3165137614678899</v>
      </c>
      <c r="D14" s="30">
        <f t="shared" si="3"/>
        <v>0.10684931506849316</v>
      </c>
      <c r="E14" s="30">
        <f t="shared" si="3"/>
        <v>0.25185185185185183</v>
      </c>
      <c r="F14" s="30">
        <f t="shared" si="3"/>
        <v>0.28603603603603606</v>
      </c>
      <c r="G14" s="30">
        <f t="shared" si="3"/>
        <v>0.21153846153846154</v>
      </c>
      <c r="H14" s="30">
        <f t="shared" si="3"/>
        <v>0.15646258503401361</v>
      </c>
      <c r="I14" s="30">
        <f t="shared" si="3"/>
        <v>0.1783132530120482</v>
      </c>
    </row>
  </sheetData>
  <phoneticPr fontId="4"/>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4A42E-A8F0-41B2-99B8-98A210BE6B2C}">
  <dimension ref="A1:H147"/>
  <sheetViews>
    <sheetView tabSelected="1" workbookViewId="0">
      <pane ySplit="3" topLeftCell="A4" activePane="bottomLeft" state="frozen"/>
      <selection pane="bottomLeft" activeCell="G144" sqref="G144"/>
    </sheetView>
  </sheetViews>
  <sheetFormatPr defaultRowHeight="13.5"/>
  <cols>
    <col min="1" max="1" width="10" style="59" customWidth="1"/>
    <col min="2" max="2" width="37.5" style="78" customWidth="1"/>
    <col min="3" max="4" width="12.5" style="59" customWidth="1"/>
    <col min="5" max="5" width="13.75" style="59" customWidth="1"/>
    <col min="6" max="6" width="12.5" style="59" customWidth="1"/>
    <col min="7" max="7" width="10.375" style="59" bestFit="1" customWidth="1"/>
    <col min="8" max="16384" width="9" style="59"/>
  </cols>
  <sheetData>
    <row r="1" spans="1:8" ht="8.25" customHeight="1"/>
    <row r="2" spans="1:8" ht="32.25" customHeight="1">
      <c r="A2" s="96" t="s">
        <v>97</v>
      </c>
      <c r="B2" s="96"/>
      <c r="C2" s="96"/>
      <c r="D2" s="96"/>
      <c r="E2" s="96"/>
      <c r="F2" s="96"/>
    </row>
    <row r="3" spans="1:8" ht="27.75" customHeight="1" thickBot="1">
      <c r="A3" s="63" t="s">
        <v>14</v>
      </c>
      <c r="B3" s="79" t="s">
        <v>15</v>
      </c>
      <c r="C3" s="64" t="s">
        <v>16</v>
      </c>
      <c r="D3" s="65" t="s">
        <v>17</v>
      </c>
      <c r="E3" s="65" t="s">
        <v>40</v>
      </c>
      <c r="F3" s="66" t="s">
        <v>53</v>
      </c>
    </row>
    <row r="4" spans="1:8" ht="18.75" customHeight="1" thickTop="1">
      <c r="A4" s="40" t="s">
        <v>98</v>
      </c>
      <c r="B4" s="43" t="s">
        <v>5</v>
      </c>
      <c r="C4" s="67"/>
      <c r="D4" s="68">
        <v>2</v>
      </c>
      <c r="E4" s="68"/>
      <c r="F4" s="69" t="s">
        <v>1141</v>
      </c>
      <c r="H4" s="60"/>
    </row>
    <row r="5" spans="1:8" ht="18.75" customHeight="1">
      <c r="A5" s="41" t="s">
        <v>99</v>
      </c>
      <c r="B5" s="77" t="s">
        <v>983</v>
      </c>
      <c r="C5" s="70">
        <v>3</v>
      </c>
      <c r="D5" s="70">
        <v>1</v>
      </c>
      <c r="E5" s="70"/>
      <c r="F5" s="71" t="s">
        <v>13</v>
      </c>
    </row>
    <row r="6" spans="1:8" ht="18.75" customHeight="1">
      <c r="A6" s="42" t="s">
        <v>100</v>
      </c>
      <c r="B6" s="43" t="s">
        <v>984</v>
      </c>
      <c r="C6" s="72"/>
      <c r="D6" s="72">
        <v>2</v>
      </c>
      <c r="E6" s="72"/>
      <c r="F6" s="61" t="s">
        <v>13</v>
      </c>
    </row>
    <row r="7" spans="1:8" ht="18.75" customHeight="1">
      <c r="A7" s="41" t="s">
        <v>101</v>
      </c>
      <c r="B7" s="77" t="s">
        <v>6</v>
      </c>
      <c r="C7" s="70">
        <v>3</v>
      </c>
      <c r="D7" s="70">
        <v>5</v>
      </c>
      <c r="E7" s="70"/>
      <c r="F7" s="71" t="s">
        <v>13</v>
      </c>
    </row>
    <row r="8" spans="1:8" ht="18.75" customHeight="1">
      <c r="A8" s="42" t="s">
        <v>102</v>
      </c>
      <c r="B8" s="43" t="s">
        <v>985</v>
      </c>
      <c r="C8" s="72"/>
      <c r="D8" s="72"/>
      <c r="E8" s="72"/>
      <c r="F8" s="61" t="s">
        <v>285</v>
      </c>
    </row>
    <row r="9" spans="1:8" ht="18.75" customHeight="1">
      <c r="A9" s="41" t="s">
        <v>103</v>
      </c>
      <c r="B9" s="77" t="s">
        <v>986</v>
      </c>
      <c r="C9" s="70">
        <v>1</v>
      </c>
      <c r="D9" s="70">
        <v>1</v>
      </c>
      <c r="E9" s="70"/>
      <c r="F9" s="71"/>
    </row>
    <row r="10" spans="1:8" ht="18.75" customHeight="1">
      <c r="A10" s="42" t="s">
        <v>104</v>
      </c>
      <c r="B10" s="43" t="s">
        <v>987</v>
      </c>
      <c r="C10" s="72">
        <v>1</v>
      </c>
      <c r="D10" s="72"/>
      <c r="E10" s="72"/>
      <c r="F10" s="61" t="s">
        <v>13</v>
      </c>
    </row>
    <row r="11" spans="1:8" ht="18.75" customHeight="1">
      <c r="A11" s="41" t="s">
        <v>105</v>
      </c>
      <c r="B11" s="77" t="s">
        <v>988</v>
      </c>
      <c r="C11" s="70">
        <v>1</v>
      </c>
      <c r="D11" s="70">
        <v>2</v>
      </c>
      <c r="E11" s="70"/>
      <c r="F11" s="71" t="s">
        <v>13</v>
      </c>
    </row>
    <row r="12" spans="1:8" ht="18.75" customHeight="1">
      <c r="A12" s="42" t="s">
        <v>106</v>
      </c>
      <c r="B12" s="43" t="s">
        <v>989</v>
      </c>
      <c r="C12" s="72">
        <v>2</v>
      </c>
      <c r="D12" s="72">
        <v>2</v>
      </c>
      <c r="E12" s="72"/>
      <c r="F12" s="61"/>
    </row>
    <row r="13" spans="1:8" ht="18.75" customHeight="1">
      <c r="A13" s="41" t="s">
        <v>107</v>
      </c>
      <c r="B13" s="77" t="s">
        <v>990</v>
      </c>
      <c r="C13" s="70"/>
      <c r="D13" s="70">
        <v>6</v>
      </c>
      <c r="E13" s="70"/>
      <c r="F13" s="71" t="s">
        <v>13</v>
      </c>
    </row>
    <row r="14" spans="1:8" ht="18.75" customHeight="1">
      <c r="A14" s="42" t="s">
        <v>108</v>
      </c>
      <c r="B14" s="43" t="s">
        <v>991</v>
      </c>
      <c r="C14" s="72"/>
      <c r="D14" s="72"/>
      <c r="E14" s="72"/>
      <c r="F14" s="61" t="s">
        <v>285</v>
      </c>
    </row>
    <row r="15" spans="1:8" ht="18.75" customHeight="1">
      <c r="A15" s="41" t="s">
        <v>109</v>
      </c>
      <c r="B15" s="77" t="s">
        <v>992</v>
      </c>
      <c r="C15" s="70"/>
      <c r="D15" s="70"/>
      <c r="E15" s="70"/>
      <c r="F15" s="71" t="s">
        <v>285</v>
      </c>
    </row>
    <row r="16" spans="1:8" ht="18.75" customHeight="1">
      <c r="A16" s="42" t="s">
        <v>110</v>
      </c>
      <c r="B16" s="43" t="s">
        <v>993</v>
      </c>
      <c r="C16" s="72"/>
      <c r="D16" s="72"/>
      <c r="E16" s="72"/>
      <c r="F16" s="61" t="s">
        <v>285</v>
      </c>
    </row>
    <row r="17" spans="1:6" ht="18.75" customHeight="1">
      <c r="A17" s="41" t="s">
        <v>111</v>
      </c>
      <c r="B17" s="77" t="s">
        <v>994</v>
      </c>
      <c r="C17" s="70"/>
      <c r="D17" s="70">
        <v>1</v>
      </c>
      <c r="E17" s="70"/>
      <c r="F17" s="71" t="s">
        <v>13</v>
      </c>
    </row>
    <row r="18" spans="1:6" ht="18.75" customHeight="1">
      <c r="A18" s="42" t="s">
        <v>112</v>
      </c>
      <c r="B18" s="43" t="s">
        <v>995</v>
      </c>
      <c r="C18" s="72">
        <v>3</v>
      </c>
      <c r="D18" s="72">
        <v>8</v>
      </c>
      <c r="E18" s="72"/>
      <c r="F18" s="61" t="s">
        <v>1170</v>
      </c>
    </row>
    <row r="19" spans="1:6" ht="18.75" customHeight="1">
      <c r="A19" s="41" t="s">
        <v>113</v>
      </c>
      <c r="B19" s="77" t="s">
        <v>996</v>
      </c>
      <c r="C19" s="70"/>
      <c r="D19" s="70">
        <v>1</v>
      </c>
      <c r="E19" s="70"/>
      <c r="F19" s="71" t="s">
        <v>13</v>
      </c>
    </row>
    <row r="20" spans="1:6" ht="18.75" customHeight="1">
      <c r="A20" s="42" t="s">
        <v>114</v>
      </c>
      <c r="B20" s="43" t="s">
        <v>997</v>
      </c>
      <c r="C20" s="72">
        <v>1</v>
      </c>
      <c r="D20" s="72">
        <v>1</v>
      </c>
      <c r="E20" s="72"/>
      <c r="F20" s="61" t="s">
        <v>13</v>
      </c>
    </row>
    <row r="21" spans="1:6" ht="18.75" customHeight="1">
      <c r="A21" s="41" t="s">
        <v>115</v>
      </c>
      <c r="B21" s="77" t="s">
        <v>998</v>
      </c>
      <c r="C21" s="70"/>
      <c r="D21" s="70"/>
      <c r="E21" s="70"/>
      <c r="F21" s="71" t="s">
        <v>285</v>
      </c>
    </row>
    <row r="22" spans="1:6" ht="18.75" customHeight="1">
      <c r="A22" s="42" t="s">
        <v>116</v>
      </c>
      <c r="B22" s="43" t="s">
        <v>999</v>
      </c>
      <c r="C22" s="72">
        <v>2</v>
      </c>
      <c r="D22" s="72"/>
      <c r="E22" s="72">
        <v>1</v>
      </c>
      <c r="F22" s="61" t="s">
        <v>13</v>
      </c>
    </row>
    <row r="23" spans="1:6" ht="18.75" customHeight="1">
      <c r="A23" s="41" t="s">
        <v>117</v>
      </c>
      <c r="B23" s="77" t="s">
        <v>1000</v>
      </c>
      <c r="C23" s="70">
        <v>1</v>
      </c>
      <c r="D23" s="70"/>
      <c r="E23" s="70"/>
      <c r="F23" s="71" t="s">
        <v>13</v>
      </c>
    </row>
    <row r="24" spans="1:6" ht="18.75" customHeight="1">
      <c r="A24" s="42" t="s">
        <v>118</v>
      </c>
      <c r="B24" s="43" t="s">
        <v>1001</v>
      </c>
      <c r="C24" s="72">
        <v>4</v>
      </c>
      <c r="D24" s="72"/>
      <c r="E24" s="72"/>
      <c r="F24" s="61" t="s">
        <v>1191</v>
      </c>
    </row>
    <row r="25" spans="1:6" ht="18.75" customHeight="1">
      <c r="A25" s="41" t="s">
        <v>119</v>
      </c>
      <c r="B25" s="77" t="s">
        <v>1002</v>
      </c>
      <c r="C25" s="70"/>
      <c r="D25" s="70"/>
      <c r="E25" s="70"/>
      <c r="F25" s="71" t="s">
        <v>285</v>
      </c>
    </row>
    <row r="26" spans="1:6" ht="18.75" customHeight="1">
      <c r="A26" s="42" t="s">
        <v>120</v>
      </c>
      <c r="B26" s="43" t="s">
        <v>1003</v>
      </c>
      <c r="C26" s="72"/>
      <c r="D26" s="72">
        <v>5</v>
      </c>
      <c r="E26" s="72">
        <v>3</v>
      </c>
      <c r="F26" s="61" t="s">
        <v>1141</v>
      </c>
    </row>
    <row r="27" spans="1:6" ht="18.75" customHeight="1">
      <c r="A27" s="41" t="s">
        <v>121</v>
      </c>
      <c r="B27" s="77" t="s">
        <v>1004</v>
      </c>
      <c r="C27" s="70"/>
      <c r="D27" s="70"/>
      <c r="E27" s="70"/>
      <c r="F27" s="71" t="s">
        <v>285</v>
      </c>
    </row>
    <row r="28" spans="1:6" ht="18.75" customHeight="1">
      <c r="A28" s="42" t="s">
        <v>122</v>
      </c>
      <c r="B28" s="43" t="s">
        <v>1005</v>
      </c>
      <c r="C28" s="72">
        <v>2</v>
      </c>
      <c r="D28" s="72">
        <v>3</v>
      </c>
      <c r="E28" s="72">
        <v>4</v>
      </c>
      <c r="F28" s="61" t="s">
        <v>13</v>
      </c>
    </row>
    <row r="29" spans="1:6" ht="18.75" customHeight="1">
      <c r="A29" s="41" t="s">
        <v>123</v>
      </c>
      <c r="B29" s="77" t="s">
        <v>1006</v>
      </c>
      <c r="C29" s="70"/>
      <c r="D29" s="70">
        <v>1</v>
      </c>
      <c r="E29" s="70"/>
      <c r="F29" s="71" t="s">
        <v>1203</v>
      </c>
    </row>
    <row r="30" spans="1:6" ht="18.75" customHeight="1">
      <c r="A30" s="42" t="s">
        <v>124</v>
      </c>
      <c r="B30" s="43" t="s">
        <v>1007</v>
      </c>
      <c r="C30" s="72"/>
      <c r="D30" s="72"/>
      <c r="E30" s="72"/>
      <c r="F30" s="61" t="s">
        <v>285</v>
      </c>
    </row>
    <row r="31" spans="1:6" ht="18.75" customHeight="1">
      <c r="A31" s="41" t="s">
        <v>125</v>
      </c>
      <c r="B31" s="77" t="s">
        <v>1008</v>
      </c>
      <c r="C31" s="70">
        <v>2</v>
      </c>
      <c r="D31" s="70">
        <v>1</v>
      </c>
      <c r="E31" s="70"/>
      <c r="F31" s="71" t="s">
        <v>1150</v>
      </c>
    </row>
    <row r="32" spans="1:6" ht="18.75" customHeight="1">
      <c r="A32" s="42" t="s">
        <v>126</v>
      </c>
      <c r="B32" s="43" t="s">
        <v>1009</v>
      </c>
      <c r="C32" s="72">
        <v>2</v>
      </c>
      <c r="D32" s="72"/>
      <c r="E32" s="72"/>
      <c r="F32" s="61" t="s">
        <v>13</v>
      </c>
    </row>
    <row r="33" spans="1:7" ht="18.75" customHeight="1">
      <c r="A33" s="41" t="s">
        <v>127</v>
      </c>
      <c r="B33" s="77" t="s">
        <v>1010</v>
      </c>
      <c r="C33" s="70">
        <v>1</v>
      </c>
      <c r="D33" s="70">
        <v>6</v>
      </c>
      <c r="E33" s="70">
        <v>1</v>
      </c>
      <c r="F33" s="71" t="s">
        <v>13</v>
      </c>
    </row>
    <row r="34" spans="1:7" ht="18.75" customHeight="1">
      <c r="A34" s="42" t="s">
        <v>128</v>
      </c>
      <c r="B34" s="43" t="s">
        <v>1011</v>
      </c>
      <c r="C34" s="72"/>
      <c r="D34" s="72">
        <v>1</v>
      </c>
      <c r="E34" s="72"/>
      <c r="F34" s="61" t="s">
        <v>13</v>
      </c>
    </row>
    <row r="35" spans="1:7" ht="18.75" customHeight="1">
      <c r="A35" s="41" t="s">
        <v>129</v>
      </c>
      <c r="B35" s="77" t="s">
        <v>1012</v>
      </c>
      <c r="C35" s="70">
        <v>3</v>
      </c>
      <c r="D35" s="70">
        <v>3</v>
      </c>
      <c r="E35" s="70">
        <v>1</v>
      </c>
      <c r="F35" s="71" t="s">
        <v>13</v>
      </c>
    </row>
    <row r="36" spans="1:7" ht="18.75" customHeight="1">
      <c r="A36" s="42" t="s">
        <v>130</v>
      </c>
      <c r="B36" s="43" t="s">
        <v>1013</v>
      </c>
      <c r="C36" s="72">
        <v>1</v>
      </c>
      <c r="D36" s="72">
        <v>1</v>
      </c>
      <c r="E36" s="72"/>
      <c r="F36" s="61"/>
    </row>
    <row r="37" spans="1:7" ht="18.75" customHeight="1">
      <c r="A37" s="41" t="s">
        <v>131</v>
      </c>
      <c r="B37" s="77" t="s">
        <v>1014</v>
      </c>
      <c r="C37" s="70"/>
      <c r="D37" s="70"/>
      <c r="E37" s="70"/>
      <c r="F37" s="71" t="s">
        <v>285</v>
      </c>
    </row>
    <row r="38" spans="1:7" ht="18.75" customHeight="1">
      <c r="A38" s="42" t="s">
        <v>132</v>
      </c>
      <c r="B38" s="43" t="s">
        <v>1015</v>
      </c>
      <c r="C38" s="72">
        <v>6</v>
      </c>
      <c r="D38" s="72">
        <v>10</v>
      </c>
      <c r="E38" s="72"/>
      <c r="F38" s="61" t="s">
        <v>1150</v>
      </c>
    </row>
    <row r="39" spans="1:7" ht="18.75" customHeight="1">
      <c r="A39" s="41" t="s">
        <v>133</v>
      </c>
      <c r="B39" s="77" t="s">
        <v>1016</v>
      </c>
      <c r="C39" s="70">
        <v>1</v>
      </c>
      <c r="D39" s="70">
        <v>1</v>
      </c>
      <c r="E39" s="70"/>
      <c r="F39" s="71" t="s">
        <v>13</v>
      </c>
    </row>
    <row r="40" spans="1:7" ht="18.75" customHeight="1">
      <c r="A40" s="42" t="s">
        <v>134</v>
      </c>
      <c r="B40" s="43" t="s">
        <v>1017</v>
      </c>
      <c r="C40" s="72">
        <v>1</v>
      </c>
      <c r="D40" s="72"/>
      <c r="E40" s="72"/>
      <c r="F40" s="61" t="s">
        <v>13</v>
      </c>
      <c r="G40" s="18"/>
    </row>
    <row r="41" spans="1:7" ht="18.75" customHeight="1">
      <c r="A41" s="41" t="s">
        <v>135</v>
      </c>
      <c r="B41" s="77" t="s">
        <v>1018</v>
      </c>
      <c r="C41" s="70"/>
      <c r="D41" s="70">
        <v>2</v>
      </c>
      <c r="E41" s="70"/>
      <c r="F41" s="71" t="s">
        <v>13</v>
      </c>
    </row>
    <row r="42" spans="1:7" ht="18.75" customHeight="1">
      <c r="A42" s="42" t="s">
        <v>136</v>
      </c>
      <c r="B42" s="43" t="s">
        <v>1019</v>
      </c>
      <c r="C42" s="72">
        <v>4</v>
      </c>
      <c r="D42" s="72">
        <v>2</v>
      </c>
      <c r="E42" s="72"/>
      <c r="F42" s="61" t="s">
        <v>13</v>
      </c>
    </row>
    <row r="43" spans="1:7" ht="18.75" customHeight="1">
      <c r="A43" s="41" t="s">
        <v>137</v>
      </c>
      <c r="B43" s="77" t="s">
        <v>1020</v>
      </c>
      <c r="C43" s="70">
        <v>2</v>
      </c>
      <c r="D43" s="70">
        <v>2</v>
      </c>
      <c r="E43" s="70"/>
      <c r="F43" s="71" t="s">
        <v>1125</v>
      </c>
    </row>
    <row r="44" spans="1:7" ht="18.75" customHeight="1">
      <c r="A44" s="42" t="s">
        <v>138</v>
      </c>
      <c r="B44" s="43" t="s">
        <v>1021</v>
      </c>
      <c r="C44" s="72"/>
      <c r="D44" s="72">
        <v>1</v>
      </c>
      <c r="E44" s="72">
        <v>1</v>
      </c>
      <c r="F44" s="61" t="s">
        <v>1100</v>
      </c>
    </row>
    <row r="45" spans="1:7" ht="18.75" customHeight="1">
      <c r="A45" s="41" t="s">
        <v>139</v>
      </c>
      <c r="B45" s="77" t="s">
        <v>1022</v>
      </c>
      <c r="C45" s="70"/>
      <c r="D45" s="70"/>
      <c r="E45" s="70">
        <v>7</v>
      </c>
      <c r="F45" s="71" t="s">
        <v>1150</v>
      </c>
    </row>
    <row r="46" spans="1:7" ht="18.75" customHeight="1">
      <c r="A46" s="42" t="s">
        <v>140</v>
      </c>
      <c r="B46" s="43" t="s">
        <v>1023</v>
      </c>
      <c r="C46" s="72">
        <v>4</v>
      </c>
      <c r="D46" s="72">
        <v>3</v>
      </c>
      <c r="E46" s="72"/>
      <c r="F46" s="61" t="s">
        <v>13</v>
      </c>
    </row>
    <row r="47" spans="1:7" ht="18.75" customHeight="1">
      <c r="A47" s="41" t="s">
        <v>141</v>
      </c>
      <c r="B47" s="77" t="s">
        <v>1024</v>
      </c>
      <c r="C47" s="70"/>
      <c r="D47" s="70">
        <v>2</v>
      </c>
      <c r="E47" s="70"/>
      <c r="F47" s="71" t="s">
        <v>13</v>
      </c>
    </row>
    <row r="48" spans="1:7" ht="18.75" customHeight="1">
      <c r="A48" s="42" t="s">
        <v>142</v>
      </c>
      <c r="B48" s="43" t="s">
        <v>1025</v>
      </c>
      <c r="C48" s="72">
        <v>2</v>
      </c>
      <c r="D48" s="72">
        <v>2</v>
      </c>
      <c r="E48" s="72"/>
      <c r="F48" s="61" t="s">
        <v>13</v>
      </c>
    </row>
    <row r="49" spans="1:7" ht="18.75" customHeight="1">
      <c r="A49" s="41" t="s">
        <v>143</v>
      </c>
      <c r="B49" s="77" t="s">
        <v>1026</v>
      </c>
      <c r="C49" s="70"/>
      <c r="D49" s="70">
        <v>1</v>
      </c>
      <c r="E49" s="70"/>
      <c r="F49" s="71" t="s">
        <v>13</v>
      </c>
    </row>
    <row r="50" spans="1:7" ht="18.75" customHeight="1">
      <c r="A50" s="42" t="s">
        <v>144</v>
      </c>
      <c r="B50" s="43" t="s">
        <v>1027</v>
      </c>
      <c r="C50" s="72">
        <v>1</v>
      </c>
      <c r="D50" s="72">
        <v>2</v>
      </c>
      <c r="E50" s="72"/>
      <c r="F50" s="61" t="s">
        <v>13</v>
      </c>
    </row>
    <row r="51" spans="1:7" ht="18.75" customHeight="1">
      <c r="A51" s="41" t="s">
        <v>145</v>
      </c>
      <c r="B51" s="77" t="s">
        <v>1028</v>
      </c>
      <c r="C51" s="70"/>
      <c r="D51" s="70">
        <v>1</v>
      </c>
      <c r="E51" s="70"/>
      <c r="F51" s="71" t="s">
        <v>13</v>
      </c>
    </row>
    <row r="52" spans="1:7" ht="18.75" customHeight="1">
      <c r="A52" s="42" t="s">
        <v>146</v>
      </c>
      <c r="B52" s="43" t="s">
        <v>1029</v>
      </c>
      <c r="C52" s="72">
        <v>1</v>
      </c>
      <c r="D52" s="72">
        <v>2</v>
      </c>
      <c r="E52" s="72"/>
      <c r="F52" s="61" t="s">
        <v>1164</v>
      </c>
    </row>
    <row r="53" spans="1:7" ht="18.75" customHeight="1">
      <c r="A53" s="41" t="s">
        <v>147</v>
      </c>
      <c r="B53" s="77" t="s">
        <v>1030</v>
      </c>
      <c r="C53" s="70">
        <v>1</v>
      </c>
      <c r="D53" s="70">
        <v>4</v>
      </c>
      <c r="E53" s="70">
        <v>4</v>
      </c>
      <c r="F53" s="71"/>
    </row>
    <row r="54" spans="1:7" ht="18.75" customHeight="1">
      <c r="A54" s="42" t="s">
        <v>148</v>
      </c>
      <c r="B54" s="43" t="s">
        <v>1031</v>
      </c>
      <c r="C54" s="72">
        <v>1</v>
      </c>
      <c r="D54" s="72">
        <v>1</v>
      </c>
      <c r="E54" s="72"/>
      <c r="F54" s="61" t="s">
        <v>13</v>
      </c>
    </row>
    <row r="55" spans="1:7" ht="18.75" customHeight="1">
      <c r="A55" s="41" t="s">
        <v>149</v>
      </c>
      <c r="B55" s="77" t="s">
        <v>1032</v>
      </c>
      <c r="C55" s="70"/>
      <c r="D55" s="70"/>
      <c r="E55" s="70"/>
      <c r="F55" s="71" t="s">
        <v>285</v>
      </c>
    </row>
    <row r="56" spans="1:7" ht="18.75" customHeight="1">
      <c r="A56" s="42" t="s">
        <v>150</v>
      </c>
      <c r="B56" s="43" t="s">
        <v>1033</v>
      </c>
      <c r="C56" s="72"/>
      <c r="D56" s="72">
        <v>3</v>
      </c>
      <c r="E56" s="72"/>
      <c r="F56" s="61" t="s">
        <v>13</v>
      </c>
    </row>
    <row r="57" spans="1:7" ht="18.75" customHeight="1">
      <c r="A57" s="62" t="s">
        <v>151</v>
      </c>
      <c r="B57" s="80" t="s">
        <v>1034</v>
      </c>
      <c r="C57" s="73">
        <v>2</v>
      </c>
      <c r="D57" s="73"/>
      <c r="E57" s="73"/>
      <c r="F57" s="74" t="s">
        <v>13</v>
      </c>
      <c r="G57" s="18"/>
    </row>
    <row r="58" spans="1:7" ht="18.75" customHeight="1">
      <c r="A58" s="42" t="s">
        <v>152</v>
      </c>
      <c r="B58" s="43" t="s">
        <v>1035</v>
      </c>
      <c r="C58" s="72">
        <v>1</v>
      </c>
      <c r="D58" s="72">
        <v>2</v>
      </c>
      <c r="E58" s="72">
        <v>1</v>
      </c>
      <c r="F58" s="61"/>
    </row>
    <row r="59" spans="1:7" ht="18.75" customHeight="1">
      <c r="A59" s="41" t="s">
        <v>153</v>
      </c>
      <c r="B59" s="77" t="s">
        <v>1036</v>
      </c>
      <c r="C59" s="70">
        <v>2</v>
      </c>
      <c r="D59" s="70">
        <v>1</v>
      </c>
      <c r="E59" s="70"/>
      <c r="F59" s="71" t="s">
        <v>13</v>
      </c>
    </row>
    <row r="60" spans="1:7" ht="18.75" customHeight="1">
      <c r="A60" s="42" t="s">
        <v>154</v>
      </c>
      <c r="B60" s="43" t="s">
        <v>1037</v>
      </c>
      <c r="C60" s="72"/>
      <c r="D60" s="72">
        <v>1</v>
      </c>
      <c r="E60" s="72"/>
      <c r="F60" s="61" t="s">
        <v>1191</v>
      </c>
    </row>
    <row r="61" spans="1:7" ht="18.75" customHeight="1">
      <c r="A61" s="41" t="s">
        <v>155</v>
      </c>
      <c r="B61" s="77" t="s">
        <v>1038</v>
      </c>
      <c r="C61" s="70"/>
      <c r="D61" s="70">
        <v>2</v>
      </c>
      <c r="E61" s="70"/>
      <c r="F61" s="71" t="s">
        <v>1191</v>
      </c>
    </row>
    <row r="62" spans="1:7" ht="18.75" customHeight="1">
      <c r="A62" s="42" t="s">
        <v>156</v>
      </c>
      <c r="B62" s="43" t="s">
        <v>1039</v>
      </c>
      <c r="C62" s="72">
        <v>2</v>
      </c>
      <c r="D62" s="72">
        <v>3</v>
      </c>
      <c r="E62" s="72"/>
      <c r="F62" s="61" t="s">
        <v>1102</v>
      </c>
    </row>
    <row r="63" spans="1:7" ht="18.75" customHeight="1">
      <c r="A63" s="41" t="s">
        <v>157</v>
      </c>
      <c r="B63" s="77" t="s">
        <v>1040</v>
      </c>
      <c r="C63" s="70">
        <v>1</v>
      </c>
      <c r="D63" s="70">
        <v>1</v>
      </c>
      <c r="E63" s="70"/>
      <c r="F63" s="71" t="s">
        <v>13</v>
      </c>
    </row>
    <row r="64" spans="1:7" ht="18.75" customHeight="1">
      <c r="A64" s="42" t="s">
        <v>158</v>
      </c>
      <c r="B64" s="43" t="s">
        <v>1041</v>
      </c>
      <c r="C64" s="72"/>
      <c r="D64" s="72">
        <v>1</v>
      </c>
      <c r="E64" s="72"/>
      <c r="F64" s="61" t="s">
        <v>13</v>
      </c>
    </row>
    <row r="65" spans="1:7" ht="18.75" customHeight="1">
      <c r="A65" s="41" t="s">
        <v>159</v>
      </c>
      <c r="B65" s="77" t="s">
        <v>1042</v>
      </c>
      <c r="C65" s="70">
        <v>1</v>
      </c>
      <c r="D65" s="70"/>
      <c r="E65" s="70"/>
      <c r="F65" s="71" t="s">
        <v>13</v>
      </c>
    </row>
    <row r="66" spans="1:7" ht="18.75" customHeight="1">
      <c r="A66" s="42" t="s">
        <v>160</v>
      </c>
      <c r="B66" s="43" t="s">
        <v>1043</v>
      </c>
      <c r="C66" s="72"/>
      <c r="D66" s="72"/>
      <c r="E66" s="72"/>
      <c r="F66" s="61" t="s">
        <v>285</v>
      </c>
    </row>
    <row r="67" spans="1:7" ht="18.75" customHeight="1">
      <c r="A67" s="41" t="s">
        <v>161</v>
      </c>
      <c r="B67" s="77" t="s">
        <v>1044</v>
      </c>
      <c r="C67" s="70"/>
      <c r="D67" s="70"/>
      <c r="E67" s="70"/>
      <c r="F67" s="71" t="s">
        <v>285</v>
      </c>
    </row>
    <row r="68" spans="1:7" ht="18.75" customHeight="1">
      <c r="A68" s="42" t="s">
        <v>162</v>
      </c>
      <c r="B68" s="43" t="s">
        <v>1045</v>
      </c>
      <c r="C68" s="72">
        <v>4</v>
      </c>
      <c r="D68" s="72">
        <v>1</v>
      </c>
      <c r="E68" s="72"/>
      <c r="F68" s="61" t="s">
        <v>1197</v>
      </c>
    </row>
    <row r="69" spans="1:7" ht="18.75" customHeight="1">
      <c r="A69" s="62" t="s">
        <v>163</v>
      </c>
      <c r="B69" s="80" t="s">
        <v>1046</v>
      </c>
      <c r="C69" s="73">
        <v>2</v>
      </c>
      <c r="D69" s="73">
        <v>4</v>
      </c>
      <c r="E69" s="73"/>
      <c r="F69" s="74" t="s">
        <v>13</v>
      </c>
      <c r="G69" s="18"/>
    </row>
    <row r="70" spans="1:7" ht="18.75" customHeight="1">
      <c r="A70" s="42" t="s">
        <v>164</v>
      </c>
      <c r="B70" s="43" t="s">
        <v>1047</v>
      </c>
      <c r="C70" s="72"/>
      <c r="D70" s="72"/>
      <c r="E70" s="72"/>
      <c r="F70" s="61" t="s">
        <v>285</v>
      </c>
    </row>
    <row r="71" spans="1:7" ht="18.75" customHeight="1">
      <c r="A71" s="41" t="s">
        <v>165</v>
      </c>
      <c r="B71" s="77" t="s">
        <v>1048</v>
      </c>
      <c r="C71" s="70">
        <v>1</v>
      </c>
      <c r="D71" s="70">
        <v>1</v>
      </c>
      <c r="E71" s="70"/>
      <c r="F71" s="71" t="s">
        <v>1129</v>
      </c>
    </row>
    <row r="72" spans="1:7" ht="18.75" customHeight="1">
      <c r="A72" s="42" t="s">
        <v>166</v>
      </c>
      <c r="B72" s="43" t="s">
        <v>1049</v>
      </c>
      <c r="C72" s="72"/>
      <c r="D72" s="72">
        <v>2</v>
      </c>
      <c r="E72" s="72"/>
      <c r="F72" s="61" t="s">
        <v>13</v>
      </c>
    </row>
    <row r="73" spans="1:7" ht="18.75" customHeight="1">
      <c r="A73" s="41" t="s">
        <v>167</v>
      </c>
      <c r="B73" s="77" t="s">
        <v>1050</v>
      </c>
      <c r="C73" s="70"/>
      <c r="D73" s="70">
        <v>1</v>
      </c>
      <c r="E73" s="70"/>
      <c r="F73" s="71" t="s">
        <v>1170</v>
      </c>
    </row>
    <row r="74" spans="1:7" ht="18.75" customHeight="1">
      <c r="A74" s="42" t="s">
        <v>168</v>
      </c>
      <c r="B74" s="43" t="s">
        <v>1051</v>
      </c>
      <c r="C74" s="72"/>
      <c r="D74" s="72">
        <v>4</v>
      </c>
      <c r="E74" s="72">
        <v>1</v>
      </c>
      <c r="F74" s="61" t="s">
        <v>13</v>
      </c>
    </row>
    <row r="75" spans="1:7" ht="18.75" customHeight="1">
      <c r="A75" s="41" t="s">
        <v>169</v>
      </c>
      <c r="B75" s="77" t="s">
        <v>1052</v>
      </c>
      <c r="C75" s="70"/>
      <c r="D75" s="70">
        <v>1</v>
      </c>
      <c r="E75" s="70">
        <v>2</v>
      </c>
      <c r="F75" s="71" t="s">
        <v>1197</v>
      </c>
    </row>
    <row r="76" spans="1:7" ht="18.75" customHeight="1">
      <c r="A76" s="42" t="s">
        <v>170</v>
      </c>
      <c r="B76" s="43" t="s">
        <v>1053</v>
      </c>
      <c r="C76" s="72">
        <v>1</v>
      </c>
      <c r="D76" s="72">
        <v>3</v>
      </c>
      <c r="E76" s="72"/>
      <c r="F76" s="61" t="s">
        <v>1102</v>
      </c>
    </row>
    <row r="77" spans="1:7" ht="18.75" customHeight="1">
      <c r="A77" s="41" t="s">
        <v>171</v>
      </c>
      <c r="B77" s="77" t="s">
        <v>1054</v>
      </c>
      <c r="C77" s="70"/>
      <c r="D77" s="70"/>
      <c r="E77" s="70"/>
      <c r="F77" s="71" t="s">
        <v>285</v>
      </c>
    </row>
    <row r="78" spans="1:7" ht="18.75" customHeight="1">
      <c r="A78" s="42" t="s">
        <v>172</v>
      </c>
      <c r="B78" s="43" t="s">
        <v>1055</v>
      </c>
      <c r="C78" s="72"/>
      <c r="D78" s="72"/>
      <c r="E78" s="72"/>
      <c r="F78" s="61" t="s">
        <v>285</v>
      </c>
    </row>
    <row r="79" spans="1:7" ht="18.75" customHeight="1">
      <c r="A79" s="41" t="s">
        <v>173</v>
      </c>
      <c r="B79" s="77" t="s">
        <v>1056</v>
      </c>
      <c r="C79" s="70">
        <v>1</v>
      </c>
      <c r="D79" s="70">
        <v>3</v>
      </c>
      <c r="E79" s="70"/>
      <c r="F79" s="71" t="s">
        <v>1125</v>
      </c>
    </row>
    <row r="80" spans="1:7" ht="18.75" customHeight="1">
      <c r="A80" s="42" t="s">
        <v>174</v>
      </c>
      <c r="B80" s="43" t="s">
        <v>1057</v>
      </c>
      <c r="C80" s="72"/>
      <c r="D80" s="72"/>
      <c r="E80" s="72"/>
      <c r="F80" s="61" t="s">
        <v>285</v>
      </c>
    </row>
    <row r="81" spans="1:7" ht="18.75" customHeight="1">
      <c r="A81" s="41" t="s">
        <v>175</v>
      </c>
      <c r="B81" s="77" t="s">
        <v>1058</v>
      </c>
      <c r="C81" s="70"/>
      <c r="D81" s="70">
        <v>1</v>
      </c>
      <c r="E81" s="70"/>
      <c r="F81" s="71" t="s">
        <v>13</v>
      </c>
    </row>
    <row r="82" spans="1:7" ht="18.75" customHeight="1">
      <c r="A82" s="42" t="s">
        <v>176</v>
      </c>
      <c r="B82" s="43" t="s">
        <v>1059</v>
      </c>
      <c r="C82" s="72">
        <v>1</v>
      </c>
      <c r="D82" s="72">
        <v>2</v>
      </c>
      <c r="E82" s="72"/>
      <c r="F82" s="61" t="s">
        <v>13</v>
      </c>
    </row>
    <row r="83" spans="1:7" ht="18.75" customHeight="1">
      <c r="A83" s="41" t="s">
        <v>177</v>
      </c>
      <c r="B83" s="77" t="s">
        <v>1060</v>
      </c>
      <c r="C83" s="70">
        <v>2</v>
      </c>
      <c r="D83" s="70">
        <v>6</v>
      </c>
      <c r="E83" s="70"/>
      <c r="F83" s="71"/>
    </row>
    <row r="84" spans="1:7" ht="18.75" customHeight="1">
      <c r="A84" s="42" t="s">
        <v>178</v>
      </c>
      <c r="B84" s="43" t="s">
        <v>1061</v>
      </c>
      <c r="C84" s="72"/>
      <c r="D84" s="72">
        <v>2</v>
      </c>
      <c r="E84" s="72"/>
      <c r="F84" s="61" t="s">
        <v>13</v>
      </c>
    </row>
    <row r="85" spans="1:7" ht="18.75" customHeight="1">
      <c r="A85" s="41" t="s">
        <v>179</v>
      </c>
      <c r="B85" s="77" t="s">
        <v>1062</v>
      </c>
      <c r="C85" s="70">
        <v>2</v>
      </c>
      <c r="D85" s="70">
        <v>2</v>
      </c>
      <c r="E85" s="70"/>
      <c r="F85" s="71" t="s">
        <v>1197</v>
      </c>
    </row>
    <row r="86" spans="1:7" ht="18.75" customHeight="1">
      <c r="A86" s="42" t="s">
        <v>180</v>
      </c>
      <c r="B86" s="43" t="s">
        <v>7</v>
      </c>
      <c r="C86" s="72">
        <v>1</v>
      </c>
      <c r="D86" s="72">
        <v>3</v>
      </c>
      <c r="E86" s="72"/>
      <c r="F86" s="61" t="s">
        <v>13</v>
      </c>
    </row>
    <row r="87" spans="1:7" ht="18.75" customHeight="1">
      <c r="A87" s="41" t="s">
        <v>181</v>
      </c>
      <c r="B87" s="77" t="s">
        <v>1063</v>
      </c>
      <c r="C87" s="70"/>
      <c r="D87" s="70">
        <v>1</v>
      </c>
      <c r="E87" s="70"/>
      <c r="F87" s="71" t="s">
        <v>13</v>
      </c>
    </row>
    <row r="88" spans="1:7" ht="18.75" customHeight="1">
      <c r="A88" s="42" t="s">
        <v>182</v>
      </c>
      <c r="B88" s="43" t="s">
        <v>1064</v>
      </c>
      <c r="C88" s="72">
        <v>1</v>
      </c>
      <c r="D88" s="72"/>
      <c r="E88" s="72"/>
      <c r="F88" s="61" t="s">
        <v>13</v>
      </c>
    </row>
    <row r="89" spans="1:7" ht="18.75" customHeight="1">
      <c r="A89" s="41" t="s">
        <v>183</v>
      </c>
      <c r="B89" s="77" t="s">
        <v>1065</v>
      </c>
      <c r="C89" s="70">
        <v>3</v>
      </c>
      <c r="D89" s="70">
        <v>3</v>
      </c>
      <c r="E89" s="70"/>
      <c r="F89" s="71" t="s">
        <v>1102</v>
      </c>
    </row>
    <row r="90" spans="1:7" ht="18.75" customHeight="1">
      <c r="A90" s="42" t="s">
        <v>184</v>
      </c>
      <c r="B90" s="43" t="s">
        <v>1066</v>
      </c>
      <c r="C90" s="72">
        <v>3</v>
      </c>
      <c r="D90" s="72">
        <v>8</v>
      </c>
      <c r="E90" s="72"/>
      <c r="F90" s="61" t="s">
        <v>1141</v>
      </c>
    </row>
    <row r="91" spans="1:7" ht="18.75" customHeight="1">
      <c r="A91" s="41" t="s">
        <v>185</v>
      </c>
      <c r="B91" s="77" t="s">
        <v>3</v>
      </c>
      <c r="C91" s="70">
        <v>2</v>
      </c>
      <c r="D91" s="70">
        <v>8</v>
      </c>
      <c r="E91" s="70">
        <v>8</v>
      </c>
      <c r="F91" s="71" t="s">
        <v>1129</v>
      </c>
      <c r="G91" s="18"/>
    </row>
    <row r="92" spans="1:7" ht="18.75" customHeight="1">
      <c r="A92" s="42" t="s">
        <v>186</v>
      </c>
      <c r="B92" s="43" t="s">
        <v>1067</v>
      </c>
      <c r="C92" s="72">
        <v>1</v>
      </c>
      <c r="D92" s="72"/>
      <c r="E92" s="72"/>
      <c r="F92" s="61" t="s">
        <v>1102</v>
      </c>
    </row>
    <row r="93" spans="1:7" ht="18.75" customHeight="1">
      <c r="A93" s="41" t="s">
        <v>187</v>
      </c>
      <c r="B93" s="77" t="s">
        <v>1068</v>
      </c>
      <c r="C93" s="70"/>
      <c r="D93" s="70"/>
      <c r="E93" s="70"/>
      <c r="F93" s="71" t="s">
        <v>285</v>
      </c>
    </row>
    <row r="94" spans="1:7" ht="18.75" customHeight="1">
      <c r="A94" s="42" t="s">
        <v>188</v>
      </c>
      <c r="B94" s="43" t="s">
        <v>1069</v>
      </c>
      <c r="C94" s="72"/>
      <c r="D94" s="72">
        <v>2</v>
      </c>
      <c r="E94" s="72"/>
      <c r="F94" s="61" t="s">
        <v>13</v>
      </c>
    </row>
    <row r="95" spans="1:7" ht="18.75" customHeight="1">
      <c r="A95" s="41" t="s">
        <v>189</v>
      </c>
      <c r="B95" s="77" t="s">
        <v>1070</v>
      </c>
      <c r="C95" s="70"/>
      <c r="D95" s="70"/>
      <c r="E95" s="70"/>
      <c r="F95" s="71" t="s">
        <v>285</v>
      </c>
    </row>
    <row r="96" spans="1:7" ht="18.75" customHeight="1">
      <c r="A96" s="42" t="s">
        <v>190</v>
      </c>
      <c r="B96" s="43" t="s">
        <v>1071</v>
      </c>
      <c r="C96" s="72"/>
      <c r="D96" s="72">
        <v>1</v>
      </c>
      <c r="E96" s="72"/>
      <c r="F96" s="61" t="s">
        <v>1191</v>
      </c>
    </row>
    <row r="97" spans="1:6" ht="18.75" customHeight="1">
      <c r="A97" s="41" t="s">
        <v>191</v>
      </c>
      <c r="B97" s="77" t="s">
        <v>1072</v>
      </c>
      <c r="C97" s="70">
        <v>2</v>
      </c>
      <c r="D97" s="70">
        <v>5</v>
      </c>
      <c r="E97" s="70"/>
      <c r="F97" s="71"/>
    </row>
    <row r="98" spans="1:6" ht="18.75" customHeight="1">
      <c r="A98" s="42" t="s">
        <v>192</v>
      </c>
      <c r="B98" s="43" t="s">
        <v>1073</v>
      </c>
      <c r="C98" s="72"/>
      <c r="D98" s="72"/>
      <c r="E98" s="72">
        <v>3</v>
      </c>
      <c r="F98" s="61" t="s">
        <v>13</v>
      </c>
    </row>
    <row r="99" spans="1:6" ht="18.75" customHeight="1">
      <c r="A99" s="41" t="s">
        <v>193</v>
      </c>
      <c r="B99" s="77" t="s">
        <v>1074</v>
      </c>
      <c r="C99" s="70"/>
      <c r="D99" s="70"/>
      <c r="E99" s="70"/>
      <c r="F99" s="71" t="s">
        <v>285</v>
      </c>
    </row>
    <row r="100" spans="1:6" ht="18.75" customHeight="1">
      <c r="A100" s="42" t="s">
        <v>194</v>
      </c>
      <c r="B100" s="43" t="s">
        <v>1075</v>
      </c>
      <c r="C100" s="72"/>
      <c r="D100" s="72"/>
      <c r="E100" s="72"/>
      <c r="F100" s="61" t="s">
        <v>285</v>
      </c>
    </row>
    <row r="101" spans="1:6" ht="18.75" customHeight="1">
      <c r="A101" s="41" t="s">
        <v>195</v>
      </c>
      <c r="B101" s="77" t="s">
        <v>8</v>
      </c>
      <c r="C101" s="70">
        <v>1</v>
      </c>
      <c r="D101" s="70">
        <v>2</v>
      </c>
      <c r="E101" s="70"/>
      <c r="F101" s="71" t="s">
        <v>1102</v>
      </c>
    </row>
    <row r="102" spans="1:6" ht="18.75" customHeight="1">
      <c r="A102" s="42" t="s">
        <v>196</v>
      </c>
      <c r="B102" s="43" t="s">
        <v>1076</v>
      </c>
      <c r="C102" s="72">
        <v>2</v>
      </c>
      <c r="D102" s="72">
        <v>1</v>
      </c>
      <c r="E102" s="72"/>
      <c r="F102" s="61" t="s">
        <v>1102</v>
      </c>
    </row>
    <row r="103" spans="1:6" ht="18.75" customHeight="1">
      <c r="A103" s="41" t="s">
        <v>197</v>
      </c>
      <c r="B103" s="77" t="s">
        <v>9</v>
      </c>
      <c r="C103" s="70">
        <v>2</v>
      </c>
      <c r="D103" s="70"/>
      <c r="E103" s="70"/>
      <c r="F103" s="71" t="s">
        <v>13</v>
      </c>
    </row>
    <row r="104" spans="1:6" ht="18.75" customHeight="1">
      <c r="A104" s="42" t="s">
        <v>198</v>
      </c>
      <c r="B104" s="43" t="s">
        <v>1077</v>
      </c>
      <c r="C104" s="72">
        <v>3</v>
      </c>
      <c r="D104" s="72">
        <v>1</v>
      </c>
      <c r="E104" s="72"/>
      <c r="F104" s="61" t="s">
        <v>13</v>
      </c>
    </row>
    <row r="105" spans="1:6" ht="18.75" customHeight="1">
      <c r="A105" s="41" t="s">
        <v>199</v>
      </c>
      <c r="B105" s="77" t="s">
        <v>1078</v>
      </c>
      <c r="C105" s="70"/>
      <c r="D105" s="70"/>
      <c r="E105" s="70"/>
      <c r="F105" s="71" t="s">
        <v>285</v>
      </c>
    </row>
    <row r="106" spans="1:6" ht="18.75" customHeight="1">
      <c r="A106" s="42" t="s">
        <v>200</v>
      </c>
      <c r="B106" s="43" t="s">
        <v>1079</v>
      </c>
      <c r="C106" s="72">
        <v>2</v>
      </c>
      <c r="D106" s="72"/>
      <c r="E106" s="72">
        <v>1</v>
      </c>
      <c r="F106" s="61" t="s">
        <v>13</v>
      </c>
    </row>
    <row r="107" spans="1:6" ht="18.75" customHeight="1">
      <c r="A107" s="41" t="s">
        <v>201</v>
      </c>
      <c r="B107" s="77" t="s">
        <v>1080</v>
      </c>
      <c r="C107" s="70"/>
      <c r="D107" s="70">
        <v>1</v>
      </c>
      <c r="E107" s="70"/>
      <c r="F107" s="71" t="s">
        <v>13</v>
      </c>
    </row>
    <row r="108" spans="1:6" ht="18.75" customHeight="1">
      <c r="A108" s="42" t="s">
        <v>202</v>
      </c>
      <c r="B108" s="43" t="s">
        <v>1081</v>
      </c>
      <c r="C108" s="72">
        <v>1</v>
      </c>
      <c r="D108" s="72">
        <v>4</v>
      </c>
      <c r="E108" s="72"/>
      <c r="F108" s="61" t="s">
        <v>1129</v>
      </c>
    </row>
    <row r="109" spans="1:6" ht="18.75" customHeight="1">
      <c r="A109" s="41" t="s">
        <v>203</v>
      </c>
      <c r="B109" s="77" t="s">
        <v>1082</v>
      </c>
      <c r="C109" s="70">
        <v>3</v>
      </c>
      <c r="D109" s="70"/>
      <c r="E109" s="70"/>
      <c r="F109" s="71" t="s">
        <v>13</v>
      </c>
    </row>
    <row r="110" spans="1:6" ht="18.75" customHeight="1">
      <c r="A110" s="42" t="s">
        <v>204</v>
      </c>
      <c r="B110" s="43" t="s">
        <v>1083</v>
      </c>
      <c r="C110" s="72">
        <v>2</v>
      </c>
      <c r="D110" s="72"/>
      <c r="E110" s="72"/>
      <c r="F110" s="61" t="s">
        <v>13</v>
      </c>
    </row>
    <row r="111" spans="1:6" ht="18.75" customHeight="1">
      <c r="A111" s="41" t="s">
        <v>205</v>
      </c>
      <c r="B111" s="77" t="s">
        <v>1084</v>
      </c>
      <c r="C111" s="70"/>
      <c r="D111" s="70"/>
      <c r="E111" s="70"/>
      <c r="F111" s="71" t="s">
        <v>285</v>
      </c>
    </row>
    <row r="112" spans="1:6" ht="18.75" customHeight="1">
      <c r="A112" s="42" t="s">
        <v>206</v>
      </c>
      <c r="B112" s="43" t="s">
        <v>1085</v>
      </c>
      <c r="C112" s="72">
        <v>1</v>
      </c>
      <c r="D112" s="72"/>
      <c r="E112" s="72">
        <v>3</v>
      </c>
      <c r="F112" s="61" t="s">
        <v>1191</v>
      </c>
    </row>
    <row r="113" spans="1:7" ht="18.75" customHeight="1">
      <c r="A113" s="41" t="s">
        <v>207</v>
      </c>
      <c r="B113" s="77" t="s">
        <v>2</v>
      </c>
      <c r="C113" s="70">
        <v>1</v>
      </c>
      <c r="D113" s="70"/>
      <c r="E113" s="70"/>
      <c r="F113" s="71" t="s">
        <v>13</v>
      </c>
    </row>
    <row r="114" spans="1:7" ht="18.75" customHeight="1">
      <c r="A114" s="42" t="s">
        <v>208</v>
      </c>
      <c r="B114" s="43" t="s">
        <v>1086</v>
      </c>
      <c r="C114" s="72"/>
      <c r="D114" s="72">
        <v>1</v>
      </c>
      <c r="E114" s="72"/>
      <c r="F114" s="61" t="s">
        <v>13</v>
      </c>
    </row>
    <row r="115" spans="1:7" ht="18.75" customHeight="1">
      <c r="A115" s="41" t="s">
        <v>209</v>
      </c>
      <c r="B115" s="77" t="s">
        <v>1087</v>
      </c>
      <c r="C115" s="70">
        <v>3</v>
      </c>
      <c r="D115" s="70">
        <v>1</v>
      </c>
      <c r="E115" s="70"/>
      <c r="F115" s="71" t="s">
        <v>13</v>
      </c>
    </row>
    <row r="116" spans="1:7" ht="18.75" customHeight="1">
      <c r="A116" s="42" t="s">
        <v>210</v>
      </c>
      <c r="B116" s="43" t="s">
        <v>1</v>
      </c>
      <c r="C116" s="72">
        <v>1</v>
      </c>
      <c r="D116" s="72">
        <v>2</v>
      </c>
      <c r="E116" s="72"/>
      <c r="F116" s="61" t="s">
        <v>13</v>
      </c>
    </row>
    <row r="117" spans="1:7" ht="18.75" customHeight="1">
      <c r="A117" s="41" t="s">
        <v>211</v>
      </c>
      <c r="B117" s="77" t="s">
        <v>1088</v>
      </c>
      <c r="C117" s="70"/>
      <c r="D117" s="70"/>
      <c r="E117" s="70"/>
      <c r="F117" s="71" t="s">
        <v>285</v>
      </c>
    </row>
    <row r="118" spans="1:7" ht="18.75" customHeight="1">
      <c r="A118" s="42" t="s">
        <v>212</v>
      </c>
      <c r="B118" s="43" t="s">
        <v>1089</v>
      </c>
      <c r="C118" s="72"/>
      <c r="D118" s="72"/>
      <c r="E118" s="72"/>
      <c r="F118" s="61" t="s">
        <v>285</v>
      </c>
    </row>
    <row r="119" spans="1:7" ht="18.75" customHeight="1">
      <c r="A119" s="62" t="s">
        <v>213</v>
      </c>
      <c r="B119" s="80" t="s">
        <v>1090</v>
      </c>
      <c r="C119" s="73"/>
      <c r="D119" s="73"/>
      <c r="E119" s="73"/>
      <c r="F119" s="74" t="s">
        <v>285</v>
      </c>
      <c r="G119" s="18"/>
    </row>
    <row r="120" spans="1:7" ht="18.75" customHeight="1">
      <c r="A120" s="42" t="s">
        <v>214</v>
      </c>
      <c r="B120" s="43" t="s">
        <v>4</v>
      </c>
      <c r="C120" s="72">
        <v>8</v>
      </c>
      <c r="D120" s="72">
        <v>9</v>
      </c>
      <c r="E120" s="72"/>
      <c r="F120" s="61" t="s">
        <v>1102</v>
      </c>
    </row>
    <row r="121" spans="1:7" ht="18.75" customHeight="1">
      <c r="A121" s="41" t="s">
        <v>215</v>
      </c>
      <c r="B121" s="77" t="s">
        <v>11</v>
      </c>
      <c r="C121" s="70">
        <v>1</v>
      </c>
      <c r="D121" s="70">
        <v>1</v>
      </c>
      <c r="E121" s="70"/>
      <c r="F121" s="71"/>
    </row>
    <row r="122" spans="1:7" ht="18.75" customHeight="1">
      <c r="A122" s="42" t="s">
        <v>216</v>
      </c>
      <c r="B122" s="43" t="s">
        <v>1091</v>
      </c>
      <c r="C122" s="72"/>
      <c r="D122" s="72"/>
      <c r="E122" s="72"/>
      <c r="F122" s="61" t="s">
        <v>285</v>
      </c>
      <c r="G122" s="18"/>
    </row>
    <row r="123" spans="1:7" ht="18.75" customHeight="1">
      <c r="A123" s="41" t="s">
        <v>217</v>
      </c>
      <c r="B123" s="77" t="s">
        <v>1092</v>
      </c>
      <c r="C123" s="70"/>
      <c r="D123" s="70"/>
      <c r="E123" s="70"/>
      <c r="F123" s="71" t="s">
        <v>285</v>
      </c>
    </row>
    <row r="124" spans="1:7" ht="18.75" customHeight="1">
      <c r="A124" s="42" t="s">
        <v>218</v>
      </c>
      <c r="B124" s="43" t="s">
        <v>1093</v>
      </c>
      <c r="C124" s="72"/>
      <c r="D124" s="72">
        <v>2</v>
      </c>
      <c r="E124" s="72"/>
      <c r="F124" s="61" t="s">
        <v>13</v>
      </c>
    </row>
    <row r="125" spans="1:7" ht="18.75" customHeight="1">
      <c r="A125" s="41" t="s">
        <v>219</v>
      </c>
      <c r="B125" s="77" t="s">
        <v>1094</v>
      </c>
      <c r="C125" s="70"/>
      <c r="D125" s="70"/>
      <c r="E125" s="70"/>
      <c r="F125" s="71" t="s">
        <v>285</v>
      </c>
    </row>
    <row r="126" spans="1:7" ht="18.75" customHeight="1">
      <c r="A126" s="42" t="s">
        <v>220</v>
      </c>
      <c r="B126" s="43" t="s">
        <v>1095</v>
      </c>
      <c r="C126" s="72">
        <v>3</v>
      </c>
      <c r="D126" s="72">
        <v>3</v>
      </c>
      <c r="E126" s="72"/>
      <c r="F126" s="61" t="s">
        <v>13</v>
      </c>
    </row>
    <row r="127" spans="1:7" ht="18.75" customHeight="1">
      <c r="A127" s="41" t="s">
        <v>221</v>
      </c>
      <c r="B127" s="77" t="s">
        <v>816</v>
      </c>
      <c r="C127" s="70">
        <v>2</v>
      </c>
      <c r="D127" s="70">
        <v>17</v>
      </c>
      <c r="E127" s="70"/>
      <c r="F127" s="71" t="s">
        <v>1191</v>
      </c>
    </row>
    <row r="128" spans="1:7" ht="18.75" customHeight="1">
      <c r="A128" s="42" t="s">
        <v>222</v>
      </c>
      <c r="B128" s="43" t="s">
        <v>1096</v>
      </c>
      <c r="C128" s="72"/>
      <c r="D128" s="72"/>
      <c r="E128" s="72"/>
      <c r="F128" s="61" t="s">
        <v>285</v>
      </c>
    </row>
    <row r="129" spans="1:6" ht="18.75" customHeight="1">
      <c r="A129" s="41" t="s">
        <v>223</v>
      </c>
      <c r="B129" s="77" t="s">
        <v>840</v>
      </c>
      <c r="C129" s="70">
        <v>4</v>
      </c>
      <c r="D129" s="70">
        <v>2</v>
      </c>
      <c r="E129" s="70"/>
      <c r="F129" s="71" t="s">
        <v>13</v>
      </c>
    </row>
    <row r="130" spans="1:6" ht="18.75" customHeight="1">
      <c r="A130" s="42" t="s">
        <v>224</v>
      </c>
      <c r="B130" s="43" t="s">
        <v>20</v>
      </c>
      <c r="C130" s="72"/>
      <c r="D130" s="72"/>
      <c r="E130" s="72">
        <v>1</v>
      </c>
      <c r="F130" s="61" t="s">
        <v>13</v>
      </c>
    </row>
    <row r="131" spans="1:6" ht="18.75" customHeight="1">
      <c r="A131" s="41" t="s">
        <v>225</v>
      </c>
      <c r="B131" s="77" t="s">
        <v>10</v>
      </c>
      <c r="C131" s="70"/>
      <c r="D131" s="70">
        <v>5</v>
      </c>
      <c r="E131" s="70"/>
      <c r="F131" s="71" t="s">
        <v>13</v>
      </c>
    </row>
    <row r="132" spans="1:6" ht="18.75" customHeight="1">
      <c r="A132" s="42" t="s">
        <v>226</v>
      </c>
      <c r="B132" s="43" t="s">
        <v>859</v>
      </c>
      <c r="C132" s="72"/>
      <c r="D132" s="72">
        <v>4</v>
      </c>
      <c r="E132" s="72"/>
      <c r="F132" s="61" t="s">
        <v>1150</v>
      </c>
    </row>
    <row r="133" spans="1:6" ht="18.75" customHeight="1">
      <c r="A133" s="41" t="s">
        <v>227</v>
      </c>
      <c r="B133" s="77" t="s">
        <v>865</v>
      </c>
      <c r="C133" s="70"/>
      <c r="D133" s="70">
        <v>1</v>
      </c>
      <c r="E133" s="70"/>
      <c r="F133" s="71" t="s">
        <v>1129</v>
      </c>
    </row>
    <row r="134" spans="1:6" ht="18.75" customHeight="1">
      <c r="A134" s="42" t="s">
        <v>228</v>
      </c>
      <c r="B134" s="43" t="s">
        <v>868</v>
      </c>
      <c r="C134" s="72">
        <v>1</v>
      </c>
      <c r="D134" s="72">
        <v>20</v>
      </c>
      <c r="E134" s="72"/>
      <c r="F134" s="61" t="s">
        <v>13</v>
      </c>
    </row>
    <row r="135" spans="1:6" ht="18.75" customHeight="1">
      <c r="A135" s="41" t="s">
        <v>229</v>
      </c>
      <c r="B135" s="77" t="s">
        <v>917</v>
      </c>
      <c r="C135" s="70"/>
      <c r="D135" s="70">
        <v>6</v>
      </c>
      <c r="E135" s="70"/>
      <c r="F135" s="71" t="s">
        <v>1150</v>
      </c>
    </row>
    <row r="136" spans="1:6" ht="18.75" customHeight="1">
      <c r="A136" s="42" t="s">
        <v>230</v>
      </c>
      <c r="B136" s="43" t="s">
        <v>925</v>
      </c>
      <c r="C136" s="72">
        <v>1</v>
      </c>
      <c r="D136" s="72">
        <v>4</v>
      </c>
      <c r="E136" s="72">
        <v>1</v>
      </c>
      <c r="F136" s="61" t="s">
        <v>13</v>
      </c>
    </row>
    <row r="137" spans="1:6" ht="18.75" customHeight="1">
      <c r="A137" s="41" t="s">
        <v>231</v>
      </c>
      <c r="B137" s="77" t="s">
        <v>937</v>
      </c>
      <c r="C137" s="70">
        <v>1</v>
      </c>
      <c r="D137" s="70">
        <v>4</v>
      </c>
      <c r="E137" s="70"/>
      <c r="F137" s="71" t="s">
        <v>1129</v>
      </c>
    </row>
    <row r="138" spans="1:6" ht="18.75" customHeight="1">
      <c r="A138" s="42" t="s">
        <v>232</v>
      </c>
      <c r="B138" s="43" t="s">
        <v>944</v>
      </c>
      <c r="C138" s="72">
        <v>3</v>
      </c>
      <c r="D138" s="72">
        <v>1</v>
      </c>
      <c r="E138" s="72"/>
      <c r="F138" s="61" t="s">
        <v>13</v>
      </c>
    </row>
    <row r="139" spans="1:6" ht="18.75" customHeight="1">
      <c r="A139" s="41" t="s">
        <v>233</v>
      </c>
      <c r="B139" s="81" t="s">
        <v>952</v>
      </c>
      <c r="C139" s="70">
        <v>1</v>
      </c>
      <c r="D139" s="70"/>
      <c r="E139" s="70"/>
      <c r="F139" s="71"/>
    </row>
    <row r="140" spans="1:6" ht="18.75" customHeight="1">
      <c r="A140" s="42" t="s">
        <v>234</v>
      </c>
      <c r="B140" s="43" t="s">
        <v>954</v>
      </c>
      <c r="C140" s="72">
        <v>1</v>
      </c>
      <c r="D140" s="72">
        <v>5</v>
      </c>
      <c r="E140" s="72"/>
      <c r="F140" s="61" t="s">
        <v>13</v>
      </c>
    </row>
    <row r="141" spans="1:6" ht="18.75" customHeight="1">
      <c r="A141" s="41">
        <v>738</v>
      </c>
      <c r="B141" s="77" t="s">
        <v>970</v>
      </c>
      <c r="C141" s="70"/>
      <c r="D141" s="70">
        <v>4</v>
      </c>
      <c r="E141" s="70"/>
      <c r="F141" s="71" t="s">
        <v>1102</v>
      </c>
    </row>
    <row r="142" spans="1:6" ht="18.75" customHeight="1">
      <c r="A142" s="42">
        <v>739</v>
      </c>
      <c r="B142" s="43" t="s">
        <v>972</v>
      </c>
      <c r="C142" s="72">
        <v>3</v>
      </c>
      <c r="D142" s="72">
        <v>1</v>
      </c>
      <c r="E142" s="72"/>
      <c r="F142" s="61" t="s">
        <v>13</v>
      </c>
    </row>
    <row r="143" spans="1:6" ht="18.75" customHeight="1">
      <c r="A143" s="41">
        <v>740</v>
      </c>
      <c r="B143" s="77" t="s">
        <v>1097</v>
      </c>
      <c r="C143" s="70"/>
      <c r="D143" s="70"/>
      <c r="E143" s="70"/>
      <c r="F143" s="71" t="s">
        <v>285</v>
      </c>
    </row>
    <row r="144" spans="1:6" ht="18.75" customHeight="1">
      <c r="A144" s="42">
        <v>741</v>
      </c>
      <c r="B144" s="43" t="s">
        <v>980</v>
      </c>
      <c r="C144" s="72">
        <v>2</v>
      </c>
      <c r="D144" s="72"/>
      <c r="E144" s="72"/>
      <c r="F144" s="61" t="s">
        <v>1148</v>
      </c>
    </row>
    <row r="145" spans="1:6" ht="18.75" customHeight="1">
      <c r="A145" s="44">
        <v>742</v>
      </c>
      <c r="B145" s="82" t="s">
        <v>1098</v>
      </c>
      <c r="C145" s="75"/>
      <c r="D145" s="75"/>
      <c r="E145" s="75"/>
      <c r="F145" s="76" t="s">
        <v>285</v>
      </c>
    </row>
    <row r="146" spans="1:6">
      <c r="C146" s="60"/>
      <c r="D146" s="60"/>
      <c r="E146" s="60"/>
    </row>
    <row r="147" spans="1:6">
      <c r="C147" s="60">
        <f>SUM(C4:C145)</f>
        <v>146</v>
      </c>
      <c r="D147" s="60">
        <f t="shared" ref="D147:E147" si="0">SUM(D4:D145)</f>
        <v>269</v>
      </c>
      <c r="E147" s="60">
        <f t="shared" si="0"/>
        <v>43</v>
      </c>
    </row>
  </sheetData>
  <mergeCells count="1">
    <mergeCell ref="A2:F2"/>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CB761-7EB1-4ED5-B26F-AD40FFEE8765}">
  <sheetPr>
    <tabColor theme="8" tint="0.59999389629810485"/>
    <pageSetUpPr fitToPage="1"/>
  </sheetPr>
  <dimension ref="A1:J762"/>
  <sheetViews>
    <sheetView view="pageBreakPreview" zoomScaleNormal="80" zoomScaleSheetLayoutView="100" workbookViewId="0">
      <pane ySplit="3" topLeftCell="A4" activePane="bottomLeft" state="frozen"/>
      <selection activeCell="A2" sqref="A2:F2"/>
      <selection pane="bottomLeft" sqref="A1:A3"/>
    </sheetView>
  </sheetViews>
  <sheetFormatPr defaultRowHeight="19.5"/>
  <cols>
    <col min="1" max="1" width="5.375" style="6" customWidth="1"/>
    <col min="2" max="2" width="31.25" style="7" customWidth="1"/>
    <col min="3" max="3" width="9.875" style="7" customWidth="1"/>
    <col min="4" max="4" width="20.75" style="7" customWidth="1"/>
    <col min="5" max="5" width="60.625" style="7" customWidth="1"/>
    <col min="6" max="6" width="48" style="2" bestFit="1" customWidth="1"/>
    <col min="7" max="7" width="14.75" style="2" customWidth="1"/>
    <col min="8" max="8" width="11.625" style="2" customWidth="1"/>
    <col min="9" max="9" width="78.125" style="2" customWidth="1"/>
    <col min="10" max="10" width="86.375" style="1" customWidth="1"/>
    <col min="11" max="16384" width="9" style="1"/>
  </cols>
  <sheetData>
    <row r="1" spans="1:10" ht="20.25" customHeight="1">
      <c r="A1" s="106" t="s">
        <v>18</v>
      </c>
      <c r="B1" s="104" t="s">
        <v>242</v>
      </c>
      <c r="C1" s="107" t="s">
        <v>37</v>
      </c>
      <c r="D1" s="108" t="s">
        <v>34</v>
      </c>
      <c r="E1" s="110" t="s">
        <v>0</v>
      </c>
      <c r="F1" s="36" t="s">
        <v>38</v>
      </c>
      <c r="G1" s="97" t="s">
        <v>33</v>
      </c>
      <c r="H1" s="98"/>
      <c r="I1" s="98"/>
      <c r="J1" s="99"/>
    </row>
    <row r="2" spans="1:10" ht="20.25" customHeight="1">
      <c r="A2" s="106"/>
      <c r="B2" s="105"/>
      <c r="C2" s="107"/>
      <c r="D2" s="109"/>
      <c r="E2" s="110"/>
      <c r="F2" s="100" t="s">
        <v>96</v>
      </c>
      <c r="G2" s="101" t="s">
        <v>36</v>
      </c>
      <c r="H2" s="102"/>
      <c r="I2" s="102"/>
      <c r="J2" s="103"/>
    </row>
    <row r="3" spans="1:10" ht="37.5" customHeight="1">
      <c r="A3" s="106"/>
      <c r="B3" s="105"/>
      <c r="C3" s="107"/>
      <c r="D3" s="109"/>
      <c r="E3" s="110"/>
      <c r="F3" s="100"/>
      <c r="G3" s="37" t="s">
        <v>34</v>
      </c>
      <c r="H3" s="38" t="s">
        <v>35</v>
      </c>
      <c r="I3" s="38" t="s">
        <v>39</v>
      </c>
      <c r="J3" s="39" t="s">
        <v>21</v>
      </c>
    </row>
    <row r="4" spans="1:10" ht="48">
      <c r="A4" s="31">
        <v>1</v>
      </c>
      <c r="B4" s="45" t="s">
        <v>246</v>
      </c>
      <c r="C4" s="45">
        <v>202101</v>
      </c>
      <c r="D4" s="46" t="s">
        <v>43</v>
      </c>
      <c r="E4" s="47" t="s">
        <v>236</v>
      </c>
      <c r="F4" s="32" t="s">
        <v>75</v>
      </c>
      <c r="G4" s="33"/>
      <c r="H4" s="34"/>
      <c r="I4" s="50"/>
      <c r="J4" s="53"/>
    </row>
    <row r="5" spans="1:10" ht="48">
      <c r="A5" s="31">
        <v>2</v>
      </c>
      <c r="B5" s="45" t="s">
        <v>246</v>
      </c>
      <c r="C5" s="45">
        <v>202102</v>
      </c>
      <c r="D5" s="46" t="s">
        <v>47</v>
      </c>
      <c r="E5" s="47" t="s">
        <v>237</v>
      </c>
      <c r="F5" s="32" t="s">
        <v>75</v>
      </c>
      <c r="G5" s="33"/>
      <c r="H5" s="34"/>
      <c r="I5" s="50"/>
      <c r="J5" s="53"/>
    </row>
    <row r="6" spans="1:10" ht="48">
      <c r="A6" s="31">
        <v>3</v>
      </c>
      <c r="B6" s="45" t="s">
        <v>246</v>
      </c>
      <c r="C6" s="45">
        <v>202103</v>
      </c>
      <c r="D6" s="46" t="s">
        <v>43</v>
      </c>
      <c r="E6" s="47" t="s">
        <v>238</v>
      </c>
      <c r="F6" s="32" t="s">
        <v>75</v>
      </c>
      <c r="G6" s="33"/>
      <c r="H6" s="34"/>
      <c r="I6" s="50"/>
      <c r="J6" s="53"/>
    </row>
    <row r="7" spans="1:10" ht="409.5" customHeight="1">
      <c r="A7" s="31">
        <v>4</v>
      </c>
      <c r="B7" s="45" t="s">
        <v>247</v>
      </c>
      <c r="C7" s="45">
        <v>204101</v>
      </c>
      <c r="D7" s="46" t="s">
        <v>45</v>
      </c>
      <c r="E7" s="47" t="s">
        <v>248</v>
      </c>
      <c r="F7" s="83" t="s">
        <v>72</v>
      </c>
      <c r="G7" s="84" t="s">
        <v>45</v>
      </c>
      <c r="H7" s="85" t="s">
        <v>251</v>
      </c>
      <c r="I7" s="86" t="s">
        <v>1099</v>
      </c>
      <c r="J7" s="87" t="s">
        <v>259</v>
      </c>
    </row>
    <row r="8" spans="1:10" ht="24">
      <c r="A8" s="31">
        <v>5</v>
      </c>
      <c r="B8" s="45" t="s">
        <v>247</v>
      </c>
      <c r="C8" s="45">
        <v>204102</v>
      </c>
      <c r="D8" s="46" t="s">
        <v>45</v>
      </c>
      <c r="E8" s="47" t="s">
        <v>249</v>
      </c>
      <c r="F8" s="32" t="s">
        <v>73</v>
      </c>
      <c r="G8" s="33"/>
      <c r="H8" s="34"/>
      <c r="I8" s="50"/>
      <c r="J8" s="53"/>
    </row>
    <row r="9" spans="1:10" ht="48">
      <c r="A9" s="31">
        <v>6</v>
      </c>
      <c r="B9" s="45" t="s">
        <v>247</v>
      </c>
      <c r="C9" s="45">
        <v>204103</v>
      </c>
      <c r="D9" s="46" t="s">
        <v>45</v>
      </c>
      <c r="E9" s="47" t="s">
        <v>250</v>
      </c>
      <c r="F9" s="32" t="s">
        <v>73</v>
      </c>
      <c r="G9" s="33"/>
      <c r="H9" s="34"/>
      <c r="I9" s="50"/>
      <c r="J9" s="53"/>
    </row>
    <row r="10" spans="1:10" ht="48">
      <c r="A10" s="31">
        <v>7</v>
      </c>
      <c r="B10" s="45" t="s">
        <v>262</v>
      </c>
      <c r="C10" s="45">
        <v>206101</v>
      </c>
      <c r="D10" s="46" t="s">
        <v>51</v>
      </c>
      <c r="E10" s="47" t="s">
        <v>263</v>
      </c>
      <c r="F10" s="32" t="s">
        <v>1204</v>
      </c>
      <c r="G10" s="33"/>
      <c r="H10" s="34"/>
      <c r="I10" s="50"/>
      <c r="J10" s="53"/>
    </row>
    <row r="11" spans="1:10" ht="24">
      <c r="A11" s="31">
        <v>8</v>
      </c>
      <c r="B11" s="45" t="s">
        <v>264</v>
      </c>
      <c r="C11" s="45">
        <v>207101</v>
      </c>
      <c r="D11" s="46" t="s">
        <v>43</v>
      </c>
      <c r="E11" s="47" t="s">
        <v>265</v>
      </c>
      <c r="F11" s="32" t="s">
        <v>75</v>
      </c>
      <c r="G11" s="33"/>
      <c r="H11" s="34"/>
      <c r="I11" s="50"/>
      <c r="J11" s="53"/>
    </row>
    <row r="12" spans="1:10" ht="48">
      <c r="A12" s="31">
        <v>9</v>
      </c>
      <c r="B12" s="45" t="s">
        <v>266</v>
      </c>
      <c r="C12" s="45">
        <v>208101</v>
      </c>
      <c r="D12" s="46" t="s">
        <v>43</v>
      </c>
      <c r="E12" s="47" t="s">
        <v>267</v>
      </c>
      <c r="F12" s="32" t="s">
        <v>75</v>
      </c>
      <c r="G12" s="33"/>
      <c r="H12" s="34"/>
      <c r="I12" s="50"/>
      <c r="J12" s="53"/>
    </row>
    <row r="13" spans="1:10" ht="72">
      <c r="A13" s="31">
        <v>10</v>
      </c>
      <c r="B13" s="45" t="s">
        <v>272</v>
      </c>
      <c r="C13" s="45">
        <v>209101</v>
      </c>
      <c r="D13" s="46" t="s">
        <v>47</v>
      </c>
      <c r="E13" s="47" t="s">
        <v>274</v>
      </c>
      <c r="F13" s="32" t="s">
        <v>1204</v>
      </c>
      <c r="G13" s="33"/>
      <c r="H13" s="34"/>
      <c r="I13" s="50"/>
      <c r="J13" s="53"/>
    </row>
    <row r="14" spans="1:10" ht="24">
      <c r="A14" s="31">
        <v>11</v>
      </c>
      <c r="B14" s="45" t="s">
        <v>273</v>
      </c>
      <c r="C14" s="45">
        <v>209102</v>
      </c>
      <c r="D14" s="46" t="s">
        <v>47</v>
      </c>
      <c r="E14" s="47" t="s">
        <v>275</v>
      </c>
      <c r="F14" s="32" t="s">
        <v>1204</v>
      </c>
      <c r="G14" s="33"/>
      <c r="H14" s="34"/>
      <c r="I14" s="50"/>
      <c r="J14" s="53"/>
    </row>
    <row r="15" spans="1:10" ht="409.5" customHeight="1">
      <c r="A15" s="31">
        <v>12</v>
      </c>
      <c r="B15" s="45" t="s">
        <v>288</v>
      </c>
      <c r="C15" s="45">
        <v>215101</v>
      </c>
      <c r="D15" s="46" t="s">
        <v>45</v>
      </c>
      <c r="E15" s="47" t="s">
        <v>289</v>
      </c>
      <c r="F15" s="83" t="s">
        <v>72</v>
      </c>
      <c r="G15" s="84" t="s">
        <v>45</v>
      </c>
      <c r="H15" s="85" t="s">
        <v>1171</v>
      </c>
      <c r="I15" s="95" t="s">
        <v>1172</v>
      </c>
      <c r="J15" s="88"/>
    </row>
    <row r="16" spans="1:10" ht="24">
      <c r="A16" s="31">
        <v>13</v>
      </c>
      <c r="B16" s="45" t="s">
        <v>288</v>
      </c>
      <c r="C16" s="45">
        <v>215102</v>
      </c>
      <c r="D16" s="46" t="s">
        <v>50</v>
      </c>
      <c r="E16" s="47" t="s">
        <v>290</v>
      </c>
      <c r="F16" s="32" t="s">
        <v>73</v>
      </c>
      <c r="G16" s="33"/>
      <c r="H16" s="34"/>
      <c r="I16" s="50"/>
      <c r="J16" s="53"/>
    </row>
    <row r="17" spans="1:10" ht="48">
      <c r="A17" s="31">
        <v>14</v>
      </c>
      <c r="B17" s="45" t="s">
        <v>288</v>
      </c>
      <c r="C17" s="45">
        <v>215103</v>
      </c>
      <c r="D17" s="46" t="s">
        <v>49</v>
      </c>
      <c r="E17" s="47" t="s">
        <v>291</v>
      </c>
      <c r="F17" s="32" t="s">
        <v>73</v>
      </c>
      <c r="G17" s="33"/>
      <c r="H17" s="34"/>
      <c r="I17" s="50"/>
      <c r="J17" s="53"/>
    </row>
    <row r="18" spans="1:10" ht="24">
      <c r="A18" s="31">
        <v>15</v>
      </c>
      <c r="B18" s="45" t="s">
        <v>302</v>
      </c>
      <c r="C18" s="45">
        <v>217101</v>
      </c>
      <c r="D18" s="46" t="s">
        <v>47</v>
      </c>
      <c r="E18" s="47" t="s">
        <v>303</v>
      </c>
      <c r="F18" s="32" t="s">
        <v>75</v>
      </c>
      <c r="G18" s="33"/>
      <c r="H18" s="34"/>
      <c r="I18" s="50"/>
      <c r="J18" s="53"/>
    </row>
    <row r="19" spans="1:10" ht="24">
      <c r="A19" s="31">
        <v>16</v>
      </c>
      <c r="B19" s="45" t="s">
        <v>307</v>
      </c>
      <c r="C19" s="45">
        <v>219101</v>
      </c>
      <c r="D19" s="46" t="s">
        <v>46</v>
      </c>
      <c r="E19" s="47" t="s">
        <v>308</v>
      </c>
      <c r="F19" s="32" t="s">
        <v>73</v>
      </c>
      <c r="G19" s="33"/>
      <c r="H19" s="34"/>
      <c r="I19" s="50"/>
      <c r="J19" s="53"/>
    </row>
    <row r="20" spans="1:10" ht="75" customHeight="1">
      <c r="A20" s="31">
        <v>17</v>
      </c>
      <c r="B20" s="45" t="s">
        <v>307</v>
      </c>
      <c r="C20" s="45">
        <v>219102</v>
      </c>
      <c r="D20" s="46" t="s">
        <v>43</v>
      </c>
      <c r="E20" s="47" t="s">
        <v>309</v>
      </c>
      <c r="F20" s="83" t="s">
        <v>22</v>
      </c>
      <c r="G20" s="84" t="s">
        <v>43</v>
      </c>
      <c r="H20" s="85">
        <v>206</v>
      </c>
      <c r="I20" s="86" t="s">
        <v>310</v>
      </c>
      <c r="J20" s="88" t="s">
        <v>311</v>
      </c>
    </row>
    <row r="21" spans="1:10" ht="24">
      <c r="A21" s="31">
        <v>18</v>
      </c>
      <c r="B21" s="45" t="s">
        <v>315</v>
      </c>
      <c r="C21" s="45">
        <v>220101</v>
      </c>
      <c r="D21" s="46" t="s">
        <v>47</v>
      </c>
      <c r="E21" s="47" t="s">
        <v>316</v>
      </c>
      <c r="F21" s="32" t="s">
        <v>75</v>
      </c>
      <c r="G21" s="33"/>
      <c r="H21" s="34"/>
      <c r="I21" s="50"/>
      <c r="J21" s="53"/>
    </row>
    <row r="22" spans="1:10" ht="48">
      <c r="A22" s="31">
        <v>19</v>
      </c>
      <c r="B22" s="45" t="s">
        <v>321</v>
      </c>
      <c r="C22" s="45">
        <v>221101</v>
      </c>
      <c r="D22" s="46" t="s">
        <v>12</v>
      </c>
      <c r="E22" s="47" t="s">
        <v>317</v>
      </c>
      <c r="F22" s="32" t="s">
        <v>73</v>
      </c>
      <c r="G22" s="33"/>
      <c r="H22" s="34"/>
      <c r="I22" s="50"/>
      <c r="J22" s="53"/>
    </row>
    <row r="23" spans="1:10" ht="24">
      <c r="A23" s="31">
        <v>20</v>
      </c>
      <c r="B23" s="45" t="s">
        <v>321</v>
      </c>
      <c r="C23" s="45">
        <v>221102</v>
      </c>
      <c r="D23" s="46" t="s">
        <v>43</v>
      </c>
      <c r="E23" s="47" t="s">
        <v>318</v>
      </c>
      <c r="F23" s="32" t="s">
        <v>73</v>
      </c>
      <c r="G23" s="33"/>
      <c r="H23" s="34"/>
      <c r="I23" s="50"/>
      <c r="J23" s="53"/>
    </row>
    <row r="24" spans="1:10" ht="24">
      <c r="A24" s="31">
        <v>21</v>
      </c>
      <c r="B24" s="45" t="s">
        <v>321</v>
      </c>
      <c r="C24" s="45">
        <v>221103</v>
      </c>
      <c r="D24" s="46" t="s">
        <v>43</v>
      </c>
      <c r="E24" s="47" t="s">
        <v>319</v>
      </c>
      <c r="F24" s="32" t="s">
        <v>73</v>
      </c>
      <c r="G24" s="33"/>
      <c r="H24" s="34"/>
      <c r="I24" s="50"/>
      <c r="J24" s="53"/>
    </row>
    <row r="25" spans="1:10" ht="120">
      <c r="A25" s="31">
        <v>22</v>
      </c>
      <c r="B25" s="45" t="s">
        <v>321</v>
      </c>
      <c r="C25" s="45">
        <v>221104</v>
      </c>
      <c r="D25" s="46" t="s">
        <v>46</v>
      </c>
      <c r="E25" s="47" t="s">
        <v>320</v>
      </c>
      <c r="F25" s="83" t="s">
        <v>74</v>
      </c>
      <c r="G25" s="84" t="s">
        <v>46</v>
      </c>
      <c r="H25" s="85">
        <v>939</v>
      </c>
      <c r="I25" s="86" t="s">
        <v>1192</v>
      </c>
      <c r="J25" s="88"/>
    </row>
    <row r="26" spans="1:10" ht="24">
      <c r="A26" s="31">
        <v>23</v>
      </c>
      <c r="B26" s="45" t="s">
        <v>334</v>
      </c>
      <c r="C26" s="45">
        <v>225101</v>
      </c>
      <c r="D26" s="46" t="s">
        <v>48</v>
      </c>
      <c r="E26" s="47" t="s">
        <v>335</v>
      </c>
      <c r="F26" s="32" t="s">
        <v>75</v>
      </c>
      <c r="G26" s="33"/>
      <c r="H26" s="34"/>
      <c r="I26" s="50"/>
      <c r="J26" s="53"/>
    </row>
    <row r="27" spans="1:10" ht="24">
      <c r="A27" s="31">
        <v>24</v>
      </c>
      <c r="B27" s="45" t="s">
        <v>334</v>
      </c>
      <c r="C27" s="45">
        <v>225102</v>
      </c>
      <c r="D27" s="46" t="s">
        <v>43</v>
      </c>
      <c r="E27" s="47" t="s">
        <v>336</v>
      </c>
      <c r="F27" s="32" t="s">
        <v>75</v>
      </c>
      <c r="G27" s="33"/>
      <c r="H27" s="34"/>
      <c r="I27" s="50"/>
      <c r="J27" s="53"/>
    </row>
    <row r="28" spans="1:10" ht="48">
      <c r="A28" s="31">
        <v>25</v>
      </c>
      <c r="B28" s="45" t="s">
        <v>348</v>
      </c>
      <c r="C28" s="45">
        <v>228101</v>
      </c>
      <c r="D28" s="46" t="s">
        <v>43</v>
      </c>
      <c r="E28" s="47" t="s">
        <v>346</v>
      </c>
      <c r="F28" s="32" t="s">
        <v>75</v>
      </c>
      <c r="G28" s="33"/>
      <c r="H28" s="34"/>
      <c r="I28" s="50"/>
      <c r="J28" s="53"/>
    </row>
    <row r="29" spans="1:10" ht="48">
      <c r="A29" s="31">
        <v>26</v>
      </c>
      <c r="B29" s="45" t="s">
        <v>348</v>
      </c>
      <c r="C29" s="45">
        <v>228102</v>
      </c>
      <c r="D29" s="46" t="s">
        <v>47</v>
      </c>
      <c r="E29" s="47" t="s">
        <v>347</v>
      </c>
      <c r="F29" s="32" t="s">
        <v>75</v>
      </c>
      <c r="G29" s="33"/>
      <c r="H29" s="34"/>
      <c r="I29" s="50"/>
      <c r="J29" s="53"/>
    </row>
    <row r="30" spans="1:10" ht="24">
      <c r="A30" s="31">
        <v>27</v>
      </c>
      <c r="B30" s="45" t="s">
        <v>351</v>
      </c>
      <c r="C30" s="45">
        <v>229101</v>
      </c>
      <c r="D30" s="46" t="s">
        <v>43</v>
      </c>
      <c r="E30" s="47" t="s">
        <v>352</v>
      </c>
      <c r="F30" s="32" t="s">
        <v>75</v>
      </c>
      <c r="G30" s="33"/>
      <c r="H30" s="34"/>
      <c r="I30" s="50"/>
      <c r="J30" s="53"/>
    </row>
    <row r="31" spans="1:10" ht="24">
      <c r="A31" s="31">
        <v>28</v>
      </c>
      <c r="B31" s="45" t="s">
        <v>351</v>
      </c>
      <c r="C31" s="45">
        <v>229102</v>
      </c>
      <c r="D31" s="46" t="s">
        <v>43</v>
      </c>
      <c r="E31" s="47" t="s">
        <v>353</v>
      </c>
      <c r="F31" s="32" t="s">
        <v>75</v>
      </c>
      <c r="G31" s="33"/>
      <c r="H31" s="34"/>
      <c r="I31" s="50"/>
      <c r="J31" s="53"/>
    </row>
    <row r="32" spans="1:10" ht="24">
      <c r="A32" s="31">
        <v>29</v>
      </c>
      <c r="B32" s="45" t="s">
        <v>355</v>
      </c>
      <c r="C32" s="45">
        <v>230101</v>
      </c>
      <c r="D32" s="46" t="s">
        <v>47</v>
      </c>
      <c r="E32" s="47" t="s">
        <v>354</v>
      </c>
      <c r="F32" s="32" t="s">
        <v>75</v>
      </c>
      <c r="G32" s="33"/>
      <c r="H32" s="34"/>
      <c r="I32" s="50"/>
      <c r="J32" s="53"/>
    </row>
    <row r="33" spans="1:10" ht="48">
      <c r="A33" s="31">
        <v>30</v>
      </c>
      <c r="B33" s="45" t="s">
        <v>366</v>
      </c>
      <c r="C33" s="45">
        <v>232101</v>
      </c>
      <c r="D33" s="46" t="s">
        <v>47</v>
      </c>
      <c r="E33" s="47" t="s">
        <v>367</v>
      </c>
      <c r="F33" s="32" t="s">
        <v>75</v>
      </c>
      <c r="G33" s="33"/>
      <c r="H33" s="34"/>
      <c r="I33" s="50"/>
      <c r="J33" s="53"/>
    </row>
    <row r="34" spans="1:10" ht="48">
      <c r="A34" s="31">
        <v>31</v>
      </c>
      <c r="B34" s="45" t="s">
        <v>366</v>
      </c>
      <c r="C34" s="45">
        <v>232102</v>
      </c>
      <c r="D34" s="46" t="s">
        <v>48</v>
      </c>
      <c r="E34" s="47" t="s">
        <v>368</v>
      </c>
      <c r="F34" s="32" t="s">
        <v>75</v>
      </c>
      <c r="G34" s="33"/>
      <c r="H34" s="34"/>
      <c r="I34" s="50"/>
      <c r="J34" s="53"/>
    </row>
    <row r="35" spans="1:10" ht="48">
      <c r="A35" s="31">
        <v>32</v>
      </c>
      <c r="B35" s="45" t="s">
        <v>366</v>
      </c>
      <c r="C35" s="45">
        <v>232103</v>
      </c>
      <c r="D35" s="46" t="s">
        <v>43</v>
      </c>
      <c r="E35" s="47" t="s">
        <v>369</v>
      </c>
      <c r="F35" s="32" t="s">
        <v>75</v>
      </c>
      <c r="G35" s="33"/>
      <c r="H35" s="34"/>
      <c r="I35" s="50"/>
      <c r="J35" s="53"/>
    </row>
    <row r="36" spans="1:10" ht="24">
      <c r="A36" s="31">
        <v>33</v>
      </c>
      <c r="B36" s="45" t="s">
        <v>379</v>
      </c>
      <c r="C36" s="45">
        <v>233101</v>
      </c>
      <c r="D36" s="46" t="s">
        <v>42</v>
      </c>
      <c r="E36" s="47" t="s">
        <v>377</v>
      </c>
      <c r="F36" s="32" t="s">
        <v>1204</v>
      </c>
      <c r="G36" s="33"/>
      <c r="H36" s="34"/>
      <c r="I36" s="50"/>
      <c r="J36" s="53"/>
    </row>
    <row r="37" spans="1:10" ht="24">
      <c r="A37" s="31">
        <v>34</v>
      </c>
      <c r="B37" s="45" t="s">
        <v>381</v>
      </c>
      <c r="C37" s="45">
        <v>235101</v>
      </c>
      <c r="D37" s="46" t="s">
        <v>48</v>
      </c>
      <c r="E37" s="47" t="s">
        <v>382</v>
      </c>
      <c r="F37" s="32" t="s">
        <v>73</v>
      </c>
      <c r="G37" s="33"/>
      <c r="H37" s="34"/>
      <c r="I37" s="50"/>
      <c r="J37" s="53"/>
    </row>
    <row r="38" spans="1:10" ht="24">
      <c r="A38" s="31">
        <v>35</v>
      </c>
      <c r="B38" s="45" t="s">
        <v>381</v>
      </c>
      <c r="C38" s="45">
        <v>235102</v>
      </c>
      <c r="D38" s="46" t="s">
        <v>48</v>
      </c>
      <c r="E38" s="47" t="s">
        <v>383</v>
      </c>
      <c r="F38" s="32" t="s">
        <v>73</v>
      </c>
      <c r="G38" s="33"/>
      <c r="H38" s="34"/>
      <c r="I38" s="50"/>
      <c r="J38" s="53"/>
    </row>
    <row r="39" spans="1:10" ht="24">
      <c r="A39" s="31">
        <v>36</v>
      </c>
      <c r="B39" s="45" t="s">
        <v>381</v>
      </c>
      <c r="C39" s="45">
        <v>235103</v>
      </c>
      <c r="D39" s="46" t="s">
        <v>48</v>
      </c>
      <c r="E39" s="47" t="s">
        <v>384</v>
      </c>
      <c r="F39" s="32" t="s">
        <v>73</v>
      </c>
      <c r="G39" s="33"/>
      <c r="H39" s="34"/>
      <c r="I39" s="50"/>
      <c r="J39" s="53"/>
    </row>
    <row r="40" spans="1:10" ht="24">
      <c r="A40" s="31">
        <v>37</v>
      </c>
      <c r="B40" s="45" t="s">
        <v>381</v>
      </c>
      <c r="C40" s="45">
        <v>235104</v>
      </c>
      <c r="D40" s="46" t="s">
        <v>48</v>
      </c>
      <c r="E40" s="47" t="s">
        <v>385</v>
      </c>
      <c r="F40" s="32" t="s">
        <v>73</v>
      </c>
      <c r="G40" s="33"/>
      <c r="H40" s="34"/>
      <c r="I40" s="50"/>
      <c r="J40" s="53"/>
    </row>
    <row r="41" spans="1:10" ht="24">
      <c r="A41" s="31">
        <v>38</v>
      </c>
      <c r="B41" s="45" t="s">
        <v>381</v>
      </c>
      <c r="C41" s="45">
        <v>235105</v>
      </c>
      <c r="D41" s="46" t="s">
        <v>48</v>
      </c>
      <c r="E41" s="47" t="s">
        <v>386</v>
      </c>
      <c r="F41" s="83" t="s">
        <v>72</v>
      </c>
      <c r="G41" s="84"/>
      <c r="H41" s="85" t="s">
        <v>1151</v>
      </c>
      <c r="I41" s="86" t="s">
        <v>1152</v>
      </c>
      <c r="J41" s="88"/>
    </row>
    <row r="42" spans="1:10" ht="24">
      <c r="A42" s="31">
        <v>39</v>
      </c>
      <c r="B42" s="45" t="s">
        <v>381</v>
      </c>
      <c r="C42" s="45">
        <v>235106</v>
      </c>
      <c r="D42" s="46" t="s">
        <v>48</v>
      </c>
      <c r="E42" s="47" t="s">
        <v>387</v>
      </c>
      <c r="F42" s="32" t="s">
        <v>73</v>
      </c>
      <c r="G42" s="33"/>
      <c r="H42" s="34"/>
      <c r="I42" s="50"/>
      <c r="J42" s="53"/>
    </row>
    <row r="43" spans="1:10" ht="24">
      <c r="A43" s="31">
        <v>40</v>
      </c>
      <c r="B43" s="45" t="s">
        <v>397</v>
      </c>
      <c r="C43" s="45">
        <v>236101</v>
      </c>
      <c r="D43" s="46" t="s">
        <v>47</v>
      </c>
      <c r="E43" s="47" t="s">
        <v>398</v>
      </c>
      <c r="F43" s="32" t="s">
        <v>75</v>
      </c>
      <c r="G43" s="33"/>
      <c r="H43" s="34"/>
      <c r="I43" s="50"/>
      <c r="J43" s="53"/>
    </row>
    <row r="44" spans="1:10" ht="24">
      <c r="A44" s="31">
        <v>41</v>
      </c>
      <c r="B44" s="45" t="s">
        <v>402</v>
      </c>
      <c r="C44" s="45">
        <v>237101</v>
      </c>
      <c r="D44" s="46" t="s">
        <v>47</v>
      </c>
      <c r="E44" s="47" t="s">
        <v>403</v>
      </c>
      <c r="F44" s="32" t="s">
        <v>75</v>
      </c>
      <c r="G44" s="33"/>
      <c r="H44" s="34"/>
      <c r="I44" s="50"/>
      <c r="J44" s="53"/>
    </row>
    <row r="45" spans="1:10" ht="24">
      <c r="A45" s="31">
        <v>42</v>
      </c>
      <c r="B45" s="45" t="s">
        <v>407</v>
      </c>
      <c r="C45" s="45">
        <v>239101</v>
      </c>
      <c r="D45" s="46" t="s">
        <v>51</v>
      </c>
      <c r="E45" s="47" t="s">
        <v>408</v>
      </c>
      <c r="F45" s="32" t="s">
        <v>73</v>
      </c>
      <c r="G45" s="33"/>
      <c r="H45" s="34"/>
      <c r="I45" s="50"/>
      <c r="J45" s="53"/>
    </row>
    <row r="46" spans="1:10" ht="24">
      <c r="A46" s="31">
        <v>43</v>
      </c>
      <c r="B46" s="45" t="s">
        <v>407</v>
      </c>
      <c r="C46" s="45">
        <v>239102</v>
      </c>
      <c r="D46" s="46" t="s">
        <v>47</v>
      </c>
      <c r="E46" s="47" t="s">
        <v>409</v>
      </c>
      <c r="F46" s="32" t="s">
        <v>73</v>
      </c>
      <c r="G46" s="33"/>
      <c r="H46" s="34"/>
      <c r="I46" s="50"/>
      <c r="J46" s="53"/>
    </row>
    <row r="47" spans="1:10" ht="48">
      <c r="A47" s="31">
        <v>44</v>
      </c>
      <c r="B47" s="45" t="s">
        <v>407</v>
      </c>
      <c r="C47" s="45">
        <v>239103</v>
      </c>
      <c r="D47" s="46" t="s">
        <v>51</v>
      </c>
      <c r="E47" s="47" t="s">
        <v>410</v>
      </c>
      <c r="F47" s="83" t="s">
        <v>74</v>
      </c>
      <c r="G47" s="84" t="s">
        <v>51</v>
      </c>
      <c r="H47" s="85">
        <v>2</v>
      </c>
      <c r="I47" s="86" t="s">
        <v>412</v>
      </c>
      <c r="J47" s="88" t="s">
        <v>413</v>
      </c>
    </row>
    <row r="48" spans="1:10" ht="24">
      <c r="A48" s="31">
        <v>45</v>
      </c>
      <c r="B48" s="45" t="s">
        <v>407</v>
      </c>
      <c r="C48" s="45">
        <v>239104</v>
      </c>
      <c r="D48" s="46" t="s">
        <v>43</v>
      </c>
      <c r="E48" s="47" t="s">
        <v>411</v>
      </c>
      <c r="F48" s="32" t="s">
        <v>73</v>
      </c>
      <c r="G48" s="33"/>
      <c r="H48" s="34"/>
      <c r="I48" s="50"/>
      <c r="J48" s="53"/>
    </row>
    <row r="49" spans="1:10" ht="48">
      <c r="A49" s="31">
        <v>46</v>
      </c>
      <c r="B49" s="45" t="s">
        <v>415</v>
      </c>
      <c r="C49" s="45">
        <v>240101</v>
      </c>
      <c r="D49" s="46" t="s">
        <v>47</v>
      </c>
      <c r="E49" s="47" t="s">
        <v>416</v>
      </c>
      <c r="F49" s="32" t="s">
        <v>75</v>
      </c>
      <c r="G49" s="33"/>
      <c r="H49" s="34"/>
      <c r="I49" s="50"/>
      <c r="J49" s="53"/>
    </row>
    <row r="50" spans="1:10" ht="48">
      <c r="A50" s="31">
        <v>47</v>
      </c>
      <c r="B50" s="45" t="s">
        <v>415</v>
      </c>
      <c r="C50" s="45">
        <v>240102</v>
      </c>
      <c r="D50" s="46" t="s">
        <v>46</v>
      </c>
      <c r="E50" s="47" t="s">
        <v>417</v>
      </c>
      <c r="F50" s="32" t="s">
        <v>75</v>
      </c>
      <c r="G50" s="33"/>
      <c r="H50" s="34"/>
      <c r="I50" s="50"/>
      <c r="J50" s="53"/>
    </row>
    <row r="51" spans="1:10" ht="72">
      <c r="A51" s="31">
        <v>48</v>
      </c>
      <c r="B51" s="45" t="s">
        <v>438</v>
      </c>
      <c r="C51" s="45">
        <v>243101</v>
      </c>
      <c r="D51" s="46" t="s">
        <v>43</v>
      </c>
      <c r="E51" s="47" t="s">
        <v>439</v>
      </c>
      <c r="F51" s="32" t="s">
        <v>75</v>
      </c>
      <c r="G51" s="33"/>
      <c r="H51" s="34"/>
      <c r="I51" s="50"/>
      <c r="J51" s="53"/>
    </row>
    <row r="52" spans="1:10" ht="48">
      <c r="A52" s="31">
        <v>49</v>
      </c>
      <c r="B52" s="45" t="s">
        <v>438</v>
      </c>
      <c r="C52" s="45">
        <v>243102</v>
      </c>
      <c r="D52" s="46" t="s">
        <v>47</v>
      </c>
      <c r="E52" s="47" t="s">
        <v>440</v>
      </c>
      <c r="F52" s="32" t="s">
        <v>75</v>
      </c>
      <c r="G52" s="33"/>
      <c r="H52" s="34"/>
      <c r="I52" s="50"/>
      <c r="J52" s="53"/>
    </row>
    <row r="53" spans="1:10" ht="48">
      <c r="A53" s="31">
        <v>50</v>
      </c>
      <c r="B53" s="45" t="s">
        <v>438</v>
      </c>
      <c r="C53" s="45">
        <v>243103</v>
      </c>
      <c r="D53" s="46" t="s">
        <v>45</v>
      </c>
      <c r="E53" s="47" t="s">
        <v>441</v>
      </c>
      <c r="F53" s="32" t="s">
        <v>75</v>
      </c>
      <c r="G53" s="33"/>
      <c r="H53" s="34"/>
      <c r="I53" s="50"/>
      <c r="J53" s="53"/>
    </row>
    <row r="54" spans="1:10" ht="48">
      <c r="A54" s="31">
        <v>51</v>
      </c>
      <c r="B54" s="45" t="s">
        <v>438</v>
      </c>
      <c r="C54" s="45">
        <v>243104</v>
      </c>
      <c r="D54" s="46" t="s">
        <v>47</v>
      </c>
      <c r="E54" s="47" t="s">
        <v>442</v>
      </c>
      <c r="F54" s="32" t="s">
        <v>75</v>
      </c>
      <c r="G54" s="33"/>
      <c r="H54" s="34"/>
      <c r="I54" s="50"/>
      <c r="J54" s="53"/>
    </row>
    <row r="55" spans="1:10" ht="24">
      <c r="A55" s="31">
        <v>52</v>
      </c>
      <c r="B55" s="45" t="s">
        <v>453</v>
      </c>
      <c r="C55" s="45">
        <v>245101</v>
      </c>
      <c r="D55" s="46" t="s">
        <v>43</v>
      </c>
      <c r="E55" s="47" t="s">
        <v>454</v>
      </c>
      <c r="F55" s="32" t="s">
        <v>75</v>
      </c>
      <c r="G55" s="33"/>
      <c r="H55" s="34"/>
      <c r="I55" s="50"/>
      <c r="J55" s="53"/>
    </row>
    <row r="56" spans="1:10" ht="24">
      <c r="A56" s="31">
        <v>53</v>
      </c>
      <c r="B56" s="45" t="s">
        <v>453</v>
      </c>
      <c r="C56" s="45">
        <v>245102</v>
      </c>
      <c r="D56" s="46" t="s">
        <v>46</v>
      </c>
      <c r="E56" s="47" t="s">
        <v>455</v>
      </c>
      <c r="F56" s="32" t="s">
        <v>75</v>
      </c>
      <c r="G56" s="33"/>
      <c r="H56" s="34"/>
      <c r="I56" s="50"/>
      <c r="J56" s="53"/>
    </row>
    <row r="57" spans="1:10" ht="24">
      <c r="A57" s="31">
        <v>54</v>
      </c>
      <c r="B57" s="45" t="s">
        <v>460</v>
      </c>
      <c r="C57" s="45">
        <v>247101</v>
      </c>
      <c r="D57" s="46" t="s">
        <v>47</v>
      </c>
      <c r="E57" s="47" t="s">
        <v>461</v>
      </c>
      <c r="F57" s="32" t="s">
        <v>75</v>
      </c>
      <c r="G57" s="33"/>
      <c r="H57" s="34"/>
      <c r="I57" s="50"/>
      <c r="J57" s="53"/>
    </row>
    <row r="58" spans="1:10" ht="24">
      <c r="A58" s="31">
        <v>55</v>
      </c>
      <c r="B58" s="45" t="s">
        <v>470</v>
      </c>
      <c r="C58" s="45">
        <v>249101</v>
      </c>
      <c r="D58" s="46" t="s">
        <v>47</v>
      </c>
      <c r="E58" s="47" t="s">
        <v>471</v>
      </c>
      <c r="F58" s="32" t="s">
        <v>75</v>
      </c>
      <c r="G58" s="33"/>
      <c r="H58" s="34"/>
      <c r="I58" s="50"/>
      <c r="J58" s="53"/>
    </row>
    <row r="59" spans="1:10" ht="24">
      <c r="A59" s="31">
        <v>56</v>
      </c>
      <c r="B59" s="45" t="s">
        <v>475</v>
      </c>
      <c r="C59" s="45">
        <v>250101</v>
      </c>
      <c r="D59" s="46" t="s">
        <v>47</v>
      </c>
      <c r="E59" s="47" t="s">
        <v>476</v>
      </c>
      <c r="F59" s="32" t="s">
        <v>1204</v>
      </c>
      <c r="G59" s="33"/>
      <c r="H59" s="34"/>
      <c r="I59" s="50"/>
      <c r="J59" s="53"/>
    </row>
    <row r="60" spans="1:10" ht="24">
      <c r="A60" s="31">
        <v>57</v>
      </c>
      <c r="B60" s="45" t="s">
        <v>489</v>
      </c>
      <c r="C60" s="45">
        <v>251101</v>
      </c>
      <c r="D60" s="46" t="s">
        <v>43</v>
      </c>
      <c r="E60" s="47" t="s">
        <v>490</v>
      </c>
      <c r="F60" s="32" t="s">
        <v>75</v>
      </c>
      <c r="G60" s="33"/>
      <c r="H60" s="34"/>
      <c r="I60" s="50"/>
      <c r="J60" s="53"/>
    </row>
    <row r="61" spans="1:10" ht="96">
      <c r="A61" s="31">
        <v>58</v>
      </c>
      <c r="B61" s="45" t="s">
        <v>501</v>
      </c>
      <c r="C61" s="45">
        <v>254101</v>
      </c>
      <c r="D61" s="46" t="s">
        <v>48</v>
      </c>
      <c r="E61" s="47" t="s">
        <v>502</v>
      </c>
      <c r="F61" s="32" t="s">
        <v>75</v>
      </c>
      <c r="G61" s="33"/>
      <c r="H61" s="34"/>
      <c r="I61" s="50"/>
      <c r="J61" s="53"/>
    </row>
    <row r="62" spans="1:10" ht="24">
      <c r="A62" s="31">
        <v>59</v>
      </c>
      <c r="B62" s="45" t="s">
        <v>501</v>
      </c>
      <c r="C62" s="45">
        <v>254102</v>
      </c>
      <c r="D62" s="46" t="s">
        <v>43</v>
      </c>
      <c r="E62" s="47" t="s">
        <v>503</v>
      </c>
      <c r="F62" s="32" t="s">
        <v>75</v>
      </c>
      <c r="G62" s="33"/>
      <c r="H62" s="34"/>
      <c r="I62" s="50"/>
      <c r="J62" s="53"/>
    </row>
    <row r="63" spans="1:10" ht="24">
      <c r="A63" s="31">
        <v>60</v>
      </c>
      <c r="B63" s="45" t="s">
        <v>504</v>
      </c>
      <c r="C63" s="45">
        <v>255101</v>
      </c>
      <c r="D63" s="46" t="s">
        <v>46</v>
      </c>
      <c r="E63" s="47" t="s">
        <v>505</v>
      </c>
      <c r="F63" s="32" t="s">
        <v>1204</v>
      </c>
      <c r="G63" s="33"/>
      <c r="H63" s="35"/>
      <c r="I63" s="50"/>
      <c r="J63" s="53"/>
    </row>
    <row r="64" spans="1:10" ht="48">
      <c r="A64" s="31">
        <v>61</v>
      </c>
      <c r="B64" s="45" t="s">
        <v>514</v>
      </c>
      <c r="C64" s="45">
        <v>256101</v>
      </c>
      <c r="D64" s="46" t="s">
        <v>50</v>
      </c>
      <c r="E64" s="47" t="s">
        <v>512</v>
      </c>
      <c r="F64" s="32" t="s">
        <v>73</v>
      </c>
      <c r="G64" s="33"/>
      <c r="H64" s="34"/>
      <c r="I64" s="50"/>
      <c r="J64" s="53"/>
    </row>
    <row r="65" spans="1:10" ht="48">
      <c r="A65" s="31">
        <v>62</v>
      </c>
      <c r="B65" s="45" t="s">
        <v>514</v>
      </c>
      <c r="C65" s="45">
        <v>256102</v>
      </c>
      <c r="D65" s="46" t="s">
        <v>43</v>
      </c>
      <c r="E65" s="47" t="s">
        <v>513</v>
      </c>
      <c r="F65" s="83" t="s">
        <v>72</v>
      </c>
      <c r="G65" s="84" t="s">
        <v>43</v>
      </c>
      <c r="H65" s="85" t="s">
        <v>515</v>
      </c>
      <c r="I65" s="86" t="s">
        <v>516</v>
      </c>
      <c r="J65" s="88" t="s">
        <v>517</v>
      </c>
    </row>
    <row r="66" spans="1:10" ht="24">
      <c r="A66" s="31">
        <v>63</v>
      </c>
      <c r="B66" s="45" t="s">
        <v>525</v>
      </c>
      <c r="C66" s="45">
        <v>259101</v>
      </c>
      <c r="D66" s="46" t="s">
        <v>43</v>
      </c>
      <c r="E66" s="47" t="s">
        <v>526</v>
      </c>
      <c r="F66" s="32" t="s">
        <v>75</v>
      </c>
      <c r="G66" s="33"/>
      <c r="H66" s="34"/>
      <c r="I66" s="50"/>
      <c r="J66" s="53"/>
    </row>
    <row r="67" spans="1:10" ht="24">
      <c r="A67" s="31">
        <v>64</v>
      </c>
      <c r="B67" s="45" t="s">
        <v>525</v>
      </c>
      <c r="C67" s="45">
        <v>259102</v>
      </c>
      <c r="D67" s="46" t="s">
        <v>43</v>
      </c>
      <c r="E67" s="47" t="s">
        <v>527</v>
      </c>
      <c r="F67" s="32" t="s">
        <v>75</v>
      </c>
      <c r="G67" s="33"/>
      <c r="H67" s="34"/>
      <c r="I67" s="50"/>
      <c r="J67" s="53"/>
    </row>
    <row r="68" spans="1:10" ht="24">
      <c r="A68" s="31">
        <v>65</v>
      </c>
      <c r="B68" s="45" t="s">
        <v>532</v>
      </c>
      <c r="C68" s="45">
        <v>260101</v>
      </c>
      <c r="D68" s="46" t="s">
        <v>47</v>
      </c>
      <c r="E68" s="47" t="s">
        <v>533</v>
      </c>
      <c r="F68" s="32" t="s">
        <v>75</v>
      </c>
      <c r="G68" s="33"/>
      <c r="H68" s="34"/>
      <c r="I68" s="50"/>
      <c r="J68" s="53"/>
    </row>
    <row r="69" spans="1:10" ht="24">
      <c r="A69" s="31">
        <v>66</v>
      </c>
      <c r="B69" s="45" t="s">
        <v>540</v>
      </c>
      <c r="C69" s="45">
        <v>262101</v>
      </c>
      <c r="D69" s="46" t="s">
        <v>47</v>
      </c>
      <c r="E69" s="47" t="s">
        <v>539</v>
      </c>
      <c r="F69" s="32" t="s">
        <v>75</v>
      </c>
      <c r="G69" s="33"/>
      <c r="H69" s="34"/>
      <c r="I69" s="50"/>
      <c r="J69" s="53"/>
    </row>
    <row r="70" spans="1:10" ht="24">
      <c r="A70" s="31">
        <v>67</v>
      </c>
      <c r="B70" s="45" t="s">
        <v>541</v>
      </c>
      <c r="C70" s="45">
        <v>265101</v>
      </c>
      <c r="D70" s="46" t="s">
        <v>43</v>
      </c>
      <c r="E70" s="47" t="s">
        <v>542</v>
      </c>
      <c r="F70" s="32" t="s">
        <v>75</v>
      </c>
      <c r="G70" s="33"/>
      <c r="H70" s="34"/>
      <c r="I70" s="50"/>
      <c r="J70" s="53"/>
    </row>
    <row r="71" spans="1:10" ht="48">
      <c r="A71" s="31">
        <v>68</v>
      </c>
      <c r="B71" s="45" t="s">
        <v>541</v>
      </c>
      <c r="C71" s="45">
        <v>265102</v>
      </c>
      <c r="D71" s="46" t="s">
        <v>43</v>
      </c>
      <c r="E71" s="47" t="s">
        <v>543</v>
      </c>
      <c r="F71" s="32" t="s">
        <v>75</v>
      </c>
      <c r="G71" s="33"/>
      <c r="H71" s="34"/>
      <c r="I71" s="50"/>
      <c r="J71" s="53"/>
    </row>
    <row r="72" spans="1:10" ht="24">
      <c r="A72" s="31">
        <v>69</v>
      </c>
      <c r="B72" s="45" t="s">
        <v>541</v>
      </c>
      <c r="C72" s="45">
        <v>265103</v>
      </c>
      <c r="D72" s="46" t="s">
        <v>43</v>
      </c>
      <c r="E72" s="47" t="s">
        <v>544</v>
      </c>
      <c r="F72" s="32" t="s">
        <v>75</v>
      </c>
      <c r="G72" s="33"/>
      <c r="H72" s="34"/>
      <c r="I72" s="50"/>
      <c r="J72" s="53"/>
    </row>
    <row r="73" spans="1:10" ht="24">
      <c r="A73" s="31">
        <v>70</v>
      </c>
      <c r="B73" s="45" t="s">
        <v>541</v>
      </c>
      <c r="C73" s="45">
        <v>265104</v>
      </c>
      <c r="D73" s="46" t="s">
        <v>43</v>
      </c>
      <c r="E73" s="47" t="s">
        <v>545</v>
      </c>
      <c r="F73" s="32" t="s">
        <v>75</v>
      </c>
      <c r="G73" s="33"/>
      <c r="H73" s="34"/>
      <c r="I73" s="50"/>
      <c r="J73" s="53"/>
    </row>
    <row r="74" spans="1:10" ht="24">
      <c r="A74" s="31">
        <v>71</v>
      </c>
      <c r="B74" s="45" t="s">
        <v>550</v>
      </c>
      <c r="C74" s="45">
        <v>266101</v>
      </c>
      <c r="D74" s="46" t="s">
        <v>43</v>
      </c>
      <c r="E74" s="47" t="s">
        <v>548</v>
      </c>
      <c r="F74" s="32" t="s">
        <v>75</v>
      </c>
      <c r="G74" s="33"/>
      <c r="H74" s="34"/>
      <c r="I74" s="50"/>
      <c r="J74" s="53"/>
    </row>
    <row r="75" spans="1:10" ht="24">
      <c r="A75" s="31">
        <v>72</v>
      </c>
      <c r="B75" s="45" t="s">
        <v>550</v>
      </c>
      <c r="C75" s="45">
        <v>266102</v>
      </c>
      <c r="D75" s="46" t="s">
        <v>47</v>
      </c>
      <c r="E75" s="47" t="s">
        <v>549</v>
      </c>
      <c r="F75" s="32" t="s">
        <v>75</v>
      </c>
      <c r="G75" s="33"/>
      <c r="H75" s="34"/>
      <c r="I75" s="50"/>
      <c r="J75" s="53"/>
    </row>
    <row r="76" spans="1:10" ht="24">
      <c r="A76" s="31">
        <v>73</v>
      </c>
      <c r="B76" s="45" t="s">
        <v>556</v>
      </c>
      <c r="C76" s="45">
        <v>268101</v>
      </c>
      <c r="D76" s="46" t="s">
        <v>47</v>
      </c>
      <c r="E76" s="47" t="s">
        <v>557</v>
      </c>
      <c r="F76" s="32" t="s">
        <v>75</v>
      </c>
      <c r="G76" s="33"/>
      <c r="H76" s="34"/>
      <c r="I76" s="50"/>
      <c r="J76" s="53"/>
    </row>
    <row r="77" spans="1:10" ht="24">
      <c r="A77" s="31">
        <v>74</v>
      </c>
      <c r="B77" s="45" t="s">
        <v>581</v>
      </c>
      <c r="C77" s="45">
        <v>273101</v>
      </c>
      <c r="D77" s="46" t="s">
        <v>45</v>
      </c>
      <c r="E77" s="47" t="s">
        <v>582</v>
      </c>
      <c r="F77" s="32" t="s">
        <v>75</v>
      </c>
      <c r="G77" s="33"/>
      <c r="H77" s="34"/>
      <c r="I77" s="50"/>
      <c r="J77" s="53"/>
    </row>
    <row r="78" spans="1:10" ht="48">
      <c r="A78" s="31">
        <v>75</v>
      </c>
      <c r="B78" s="45" t="s">
        <v>588</v>
      </c>
      <c r="C78" s="45">
        <v>276101</v>
      </c>
      <c r="D78" s="46" t="s">
        <v>12</v>
      </c>
      <c r="E78" s="47" t="s">
        <v>589</v>
      </c>
      <c r="F78" s="32" t="s">
        <v>75</v>
      </c>
      <c r="G78" s="33"/>
      <c r="H78" s="34"/>
      <c r="I78" s="50"/>
      <c r="J78" s="53"/>
    </row>
    <row r="79" spans="1:10" ht="24">
      <c r="A79" s="31">
        <v>76</v>
      </c>
      <c r="B79" s="45" t="s">
        <v>596</v>
      </c>
      <c r="C79" s="45">
        <v>279101</v>
      </c>
      <c r="D79" s="46" t="s">
        <v>51</v>
      </c>
      <c r="E79" s="47" t="s">
        <v>597</v>
      </c>
      <c r="F79" s="32" t="s">
        <v>75</v>
      </c>
      <c r="G79" s="33"/>
      <c r="H79" s="34"/>
      <c r="I79" s="50"/>
      <c r="J79" s="53"/>
    </row>
    <row r="80" spans="1:10" ht="24">
      <c r="A80" s="31">
        <v>77</v>
      </c>
      <c r="B80" s="45" t="s">
        <v>604</v>
      </c>
      <c r="C80" s="45">
        <v>280101</v>
      </c>
      <c r="D80" s="46" t="s">
        <v>43</v>
      </c>
      <c r="E80" s="47" t="s">
        <v>602</v>
      </c>
      <c r="F80" s="32" t="s">
        <v>1204</v>
      </c>
      <c r="G80" s="33"/>
      <c r="H80" s="34"/>
      <c r="I80" s="50"/>
      <c r="J80" s="53"/>
    </row>
    <row r="81" spans="1:10" ht="24">
      <c r="A81" s="31">
        <v>78</v>
      </c>
      <c r="B81" s="45" t="s">
        <v>604</v>
      </c>
      <c r="C81" s="45">
        <v>280102</v>
      </c>
      <c r="D81" s="46" t="s">
        <v>43</v>
      </c>
      <c r="E81" s="47" t="s">
        <v>603</v>
      </c>
      <c r="F81" s="32" t="s">
        <v>1204</v>
      </c>
      <c r="G81" s="33"/>
      <c r="H81" s="34"/>
      <c r="I81" s="50"/>
      <c r="J81" s="53"/>
    </row>
    <row r="82" spans="1:10" ht="96">
      <c r="A82" s="31">
        <v>79</v>
      </c>
      <c r="B82" s="45" t="s">
        <v>615</v>
      </c>
      <c r="C82" s="45">
        <v>282101</v>
      </c>
      <c r="D82" s="46" t="s">
        <v>43</v>
      </c>
      <c r="E82" s="47" t="s">
        <v>616</v>
      </c>
      <c r="F82" s="83" t="s">
        <v>74</v>
      </c>
      <c r="G82" s="84" t="s">
        <v>43</v>
      </c>
      <c r="H82" s="85" t="s">
        <v>1194</v>
      </c>
      <c r="I82" s="86" t="s">
        <v>1195</v>
      </c>
      <c r="J82" s="88" t="s">
        <v>1196</v>
      </c>
    </row>
    <row r="83" spans="1:10" ht="24">
      <c r="A83" s="31">
        <v>80</v>
      </c>
      <c r="B83" s="45" t="s">
        <v>615</v>
      </c>
      <c r="C83" s="45">
        <v>282102</v>
      </c>
      <c r="D83" s="46" t="s">
        <v>43</v>
      </c>
      <c r="E83" s="47" t="s">
        <v>617</v>
      </c>
      <c r="F83" s="32" t="s">
        <v>73</v>
      </c>
      <c r="G83" s="33"/>
      <c r="H83" s="34"/>
      <c r="I83" s="50"/>
      <c r="J83" s="53"/>
    </row>
    <row r="84" spans="1:10" ht="48">
      <c r="A84" s="31">
        <v>81</v>
      </c>
      <c r="B84" s="45" t="s">
        <v>621</v>
      </c>
      <c r="C84" s="45">
        <v>283101</v>
      </c>
      <c r="D84" s="46" t="s">
        <v>47</v>
      </c>
      <c r="E84" s="47" t="s">
        <v>622</v>
      </c>
      <c r="F84" s="32" t="s">
        <v>75</v>
      </c>
      <c r="G84" s="33"/>
      <c r="H84" s="34"/>
      <c r="I84" s="52"/>
      <c r="J84" s="53"/>
    </row>
    <row r="85" spans="1:10" ht="48">
      <c r="A85" s="31">
        <v>82</v>
      </c>
      <c r="B85" s="45" t="s">
        <v>629</v>
      </c>
      <c r="C85" s="45">
        <v>285101</v>
      </c>
      <c r="D85" s="46" t="s">
        <v>43</v>
      </c>
      <c r="E85" s="47" t="s">
        <v>630</v>
      </c>
      <c r="F85" s="32" t="s">
        <v>75</v>
      </c>
      <c r="G85" s="33"/>
      <c r="H85" s="34"/>
      <c r="I85" s="50"/>
      <c r="J85" s="53"/>
    </row>
    <row r="86" spans="1:10" ht="24">
      <c r="A86" s="31">
        <v>83</v>
      </c>
      <c r="B86" s="45" t="s">
        <v>634</v>
      </c>
      <c r="C86" s="45">
        <v>286101</v>
      </c>
      <c r="D86" s="46" t="s">
        <v>43</v>
      </c>
      <c r="E86" s="47" t="s">
        <v>631</v>
      </c>
      <c r="F86" s="32" t="s">
        <v>73</v>
      </c>
      <c r="G86" s="33"/>
      <c r="H86" s="34"/>
      <c r="I86" s="50"/>
      <c r="J86" s="53"/>
    </row>
    <row r="87" spans="1:10" ht="24">
      <c r="A87" s="31">
        <v>84</v>
      </c>
      <c r="B87" s="45" t="s">
        <v>634</v>
      </c>
      <c r="C87" s="45">
        <v>286102</v>
      </c>
      <c r="D87" s="46" t="s">
        <v>47</v>
      </c>
      <c r="E87" s="47" t="s">
        <v>632</v>
      </c>
      <c r="F87" s="32" t="s">
        <v>73</v>
      </c>
      <c r="G87" s="33"/>
      <c r="H87" s="34"/>
      <c r="I87" s="50"/>
      <c r="J87" s="53"/>
    </row>
    <row r="88" spans="1:10" ht="144">
      <c r="A88" s="31">
        <v>85</v>
      </c>
      <c r="B88" s="45" t="s">
        <v>634</v>
      </c>
      <c r="C88" s="45">
        <v>286103</v>
      </c>
      <c r="D88" s="46" t="s">
        <v>42</v>
      </c>
      <c r="E88" s="47" t="s">
        <v>633</v>
      </c>
      <c r="F88" s="83" t="s">
        <v>72</v>
      </c>
      <c r="G88" s="84" t="s">
        <v>46</v>
      </c>
      <c r="H88" s="85" t="s">
        <v>1110</v>
      </c>
      <c r="I88" s="92" t="s">
        <v>1111</v>
      </c>
      <c r="J88" s="88"/>
    </row>
    <row r="89" spans="1:10" ht="48">
      <c r="A89" s="31">
        <v>86</v>
      </c>
      <c r="B89" s="45" t="s">
        <v>640</v>
      </c>
      <c r="C89" s="45">
        <v>287101</v>
      </c>
      <c r="D89" s="46" t="s">
        <v>51</v>
      </c>
      <c r="E89" s="47" t="s">
        <v>641</v>
      </c>
      <c r="F89" s="32" t="s">
        <v>73</v>
      </c>
      <c r="G89" s="33"/>
      <c r="H89" s="34"/>
      <c r="I89" s="50"/>
      <c r="J89" s="53"/>
    </row>
    <row r="90" spans="1:10" ht="48">
      <c r="A90" s="31">
        <v>87</v>
      </c>
      <c r="B90" s="45" t="s">
        <v>640</v>
      </c>
      <c r="C90" s="45">
        <v>287102</v>
      </c>
      <c r="D90" s="46" t="s">
        <v>51</v>
      </c>
      <c r="E90" s="47" t="s">
        <v>642</v>
      </c>
      <c r="F90" s="32" t="s">
        <v>73</v>
      </c>
      <c r="G90" s="33"/>
      <c r="H90" s="34"/>
      <c r="I90" s="50"/>
      <c r="J90" s="53"/>
    </row>
    <row r="91" spans="1:10" ht="24">
      <c r="A91" s="31">
        <v>88</v>
      </c>
      <c r="B91" s="45" t="s">
        <v>640</v>
      </c>
      <c r="C91" s="45">
        <v>287103</v>
      </c>
      <c r="D91" s="46" t="s">
        <v>47</v>
      </c>
      <c r="E91" s="47" t="s">
        <v>643</v>
      </c>
      <c r="F91" s="32" t="s">
        <v>73</v>
      </c>
      <c r="G91" s="33"/>
      <c r="H91" s="34"/>
      <c r="I91" s="50"/>
      <c r="J91" s="53"/>
    </row>
    <row r="92" spans="1:10" ht="24">
      <c r="A92" s="31">
        <v>89</v>
      </c>
      <c r="B92" s="45" t="s">
        <v>653</v>
      </c>
      <c r="C92" s="45">
        <v>288101</v>
      </c>
      <c r="D92" s="46" t="s">
        <v>43</v>
      </c>
      <c r="E92" s="47" t="s">
        <v>654</v>
      </c>
      <c r="F92" s="32" t="s">
        <v>75</v>
      </c>
      <c r="G92" s="33"/>
      <c r="H92" s="34"/>
      <c r="I92" s="50"/>
      <c r="J92" s="53"/>
    </row>
    <row r="93" spans="1:10" ht="24">
      <c r="A93" s="31">
        <v>90</v>
      </c>
      <c r="B93" s="45" t="s">
        <v>653</v>
      </c>
      <c r="C93" s="45">
        <v>288102</v>
      </c>
      <c r="D93" s="46" t="s">
        <v>47</v>
      </c>
      <c r="E93" s="47" t="s">
        <v>655</v>
      </c>
      <c r="F93" s="32" t="s">
        <v>75</v>
      </c>
      <c r="G93" s="33"/>
      <c r="H93" s="34"/>
      <c r="I93" s="50"/>
      <c r="J93" s="53"/>
    </row>
    <row r="94" spans="1:10" ht="24">
      <c r="A94" s="31">
        <v>91</v>
      </c>
      <c r="B94" s="45" t="s">
        <v>683</v>
      </c>
      <c r="C94" s="45">
        <v>289101</v>
      </c>
      <c r="D94" s="46" t="s">
        <v>47</v>
      </c>
      <c r="E94" s="47" t="s">
        <v>682</v>
      </c>
      <c r="F94" s="32" t="s">
        <v>75</v>
      </c>
      <c r="G94" s="33"/>
      <c r="H94" s="34"/>
      <c r="I94" s="50"/>
      <c r="J94" s="53"/>
    </row>
    <row r="95" spans="1:10" ht="48">
      <c r="A95" s="31">
        <v>92</v>
      </c>
      <c r="B95" s="45" t="s">
        <v>689</v>
      </c>
      <c r="C95" s="45">
        <v>294101</v>
      </c>
      <c r="D95" s="46" t="s">
        <v>47</v>
      </c>
      <c r="E95" s="47" t="s">
        <v>690</v>
      </c>
      <c r="F95" s="32" t="s">
        <v>1204</v>
      </c>
      <c r="G95" s="33"/>
      <c r="H95" s="34"/>
      <c r="I95" s="50"/>
      <c r="J95" s="53"/>
    </row>
    <row r="96" spans="1:10" ht="48">
      <c r="A96" s="31">
        <v>93</v>
      </c>
      <c r="B96" s="45" t="s">
        <v>689</v>
      </c>
      <c r="C96" s="45">
        <v>294102</v>
      </c>
      <c r="D96" s="46" t="s">
        <v>43</v>
      </c>
      <c r="E96" s="47" t="s">
        <v>691</v>
      </c>
      <c r="F96" s="32" t="s">
        <v>1204</v>
      </c>
      <c r="G96" s="33"/>
      <c r="H96" s="34"/>
      <c r="I96" s="50"/>
      <c r="J96" s="53"/>
    </row>
    <row r="97" spans="1:10" ht="24">
      <c r="A97" s="31">
        <v>94</v>
      </c>
      <c r="B97" s="45" t="s">
        <v>705</v>
      </c>
      <c r="C97" s="45">
        <v>298101</v>
      </c>
      <c r="D97" s="46" t="s">
        <v>47</v>
      </c>
      <c r="E97" s="47" t="s">
        <v>706</v>
      </c>
      <c r="F97" s="32" t="s">
        <v>75</v>
      </c>
      <c r="G97" s="33"/>
      <c r="H97" s="34"/>
      <c r="I97" s="50"/>
      <c r="J97" s="53"/>
    </row>
    <row r="98" spans="1:10" ht="120">
      <c r="A98" s="31">
        <v>95</v>
      </c>
      <c r="B98" s="45" t="s">
        <v>710</v>
      </c>
      <c r="C98" s="45">
        <v>299101</v>
      </c>
      <c r="D98" s="46" t="s">
        <v>47</v>
      </c>
      <c r="E98" s="47" t="s">
        <v>711</v>
      </c>
      <c r="F98" s="83" t="s">
        <v>72</v>
      </c>
      <c r="G98" s="84" t="s">
        <v>47</v>
      </c>
      <c r="H98" s="85"/>
      <c r="I98" s="86" t="s">
        <v>1113</v>
      </c>
      <c r="J98" s="88"/>
    </row>
    <row r="99" spans="1:10" ht="24">
      <c r="A99" s="31">
        <v>96</v>
      </c>
      <c r="B99" s="45" t="s">
        <v>710</v>
      </c>
      <c r="C99" s="45">
        <v>299102</v>
      </c>
      <c r="D99" s="46" t="s">
        <v>42</v>
      </c>
      <c r="E99" s="47" t="s">
        <v>712</v>
      </c>
      <c r="F99" s="32" t="s">
        <v>73</v>
      </c>
      <c r="G99" s="33"/>
      <c r="H99" s="34"/>
      <c r="I99" s="50"/>
      <c r="J99" s="53"/>
    </row>
    <row r="100" spans="1:10" ht="24">
      <c r="A100" s="31">
        <v>97</v>
      </c>
      <c r="B100" s="45" t="s">
        <v>715</v>
      </c>
      <c r="C100" s="45">
        <v>700101</v>
      </c>
      <c r="D100" s="46" t="s">
        <v>47</v>
      </c>
      <c r="E100" s="47" t="s">
        <v>716</v>
      </c>
      <c r="F100" s="32" t="s">
        <v>75</v>
      </c>
      <c r="G100" s="33"/>
      <c r="H100" s="34"/>
      <c r="I100" s="50"/>
      <c r="J100" s="53"/>
    </row>
    <row r="101" spans="1:10" ht="24">
      <c r="A101" s="31">
        <v>98</v>
      </c>
      <c r="B101" s="45" t="s">
        <v>715</v>
      </c>
      <c r="C101" s="45">
        <v>700102</v>
      </c>
      <c r="D101" s="46" t="s">
        <v>48</v>
      </c>
      <c r="E101" s="47" t="s">
        <v>717</v>
      </c>
      <c r="F101" s="32" t="s">
        <v>75</v>
      </c>
      <c r="G101" s="33"/>
      <c r="H101" s="34"/>
      <c r="I101" s="50"/>
      <c r="J101" s="53"/>
    </row>
    <row r="102" spans="1:10" ht="24">
      <c r="A102" s="31">
        <v>99</v>
      </c>
      <c r="B102" s="45" t="s">
        <v>718</v>
      </c>
      <c r="C102" s="45">
        <v>701101</v>
      </c>
      <c r="D102" s="46" t="s">
        <v>43</v>
      </c>
      <c r="E102" s="47" t="s">
        <v>719</v>
      </c>
      <c r="F102" s="32" t="s">
        <v>75</v>
      </c>
      <c r="G102" s="33"/>
      <c r="H102" s="34"/>
      <c r="I102" s="50"/>
      <c r="J102" s="53"/>
    </row>
    <row r="103" spans="1:10" ht="24">
      <c r="A103" s="31">
        <v>100</v>
      </c>
      <c r="B103" s="45" t="s">
        <v>718</v>
      </c>
      <c r="C103" s="45">
        <v>701102</v>
      </c>
      <c r="D103" s="46" t="s">
        <v>43</v>
      </c>
      <c r="E103" s="47" t="s">
        <v>720</v>
      </c>
      <c r="F103" s="32" t="s">
        <v>75</v>
      </c>
      <c r="G103" s="33"/>
      <c r="H103" s="34"/>
      <c r="I103" s="50"/>
      <c r="J103" s="53"/>
    </row>
    <row r="104" spans="1:10" ht="24">
      <c r="A104" s="31">
        <v>101</v>
      </c>
      <c r="B104" s="45" t="s">
        <v>718</v>
      </c>
      <c r="C104" s="45">
        <v>701103</v>
      </c>
      <c r="D104" s="46" t="s">
        <v>43</v>
      </c>
      <c r="E104" s="47" t="s">
        <v>721</v>
      </c>
      <c r="F104" s="32" t="s">
        <v>75</v>
      </c>
      <c r="G104" s="33"/>
      <c r="H104" s="34"/>
      <c r="I104" s="50"/>
      <c r="J104" s="53"/>
    </row>
    <row r="105" spans="1:10" ht="24">
      <c r="A105" s="31">
        <v>102</v>
      </c>
      <c r="B105" s="45" t="s">
        <v>724</v>
      </c>
      <c r="C105" s="45">
        <v>703101</v>
      </c>
      <c r="D105" s="46" t="s">
        <v>50</v>
      </c>
      <c r="E105" s="47" t="s">
        <v>725</v>
      </c>
      <c r="F105" s="32" t="s">
        <v>75</v>
      </c>
      <c r="G105" s="33"/>
      <c r="H105" s="34"/>
      <c r="I105" s="50"/>
      <c r="J105" s="53"/>
    </row>
    <row r="106" spans="1:10" ht="24">
      <c r="A106" s="31">
        <v>103</v>
      </c>
      <c r="B106" s="45" t="s">
        <v>724</v>
      </c>
      <c r="C106" s="45">
        <v>703102</v>
      </c>
      <c r="D106" s="46" t="s">
        <v>47</v>
      </c>
      <c r="E106" s="47" t="s">
        <v>726</v>
      </c>
      <c r="F106" s="32" t="s">
        <v>75</v>
      </c>
      <c r="G106" s="33"/>
      <c r="H106" s="34"/>
      <c r="I106" s="50"/>
      <c r="J106" s="53"/>
    </row>
    <row r="107" spans="1:10" ht="24">
      <c r="A107" s="31">
        <v>104</v>
      </c>
      <c r="B107" s="45" t="s">
        <v>732</v>
      </c>
      <c r="C107" s="45">
        <v>705101</v>
      </c>
      <c r="D107" s="46" t="s">
        <v>42</v>
      </c>
      <c r="E107" s="47" t="s">
        <v>733</v>
      </c>
      <c r="F107" s="32" t="s">
        <v>75</v>
      </c>
      <c r="G107" s="33"/>
      <c r="H107" s="34"/>
      <c r="I107" s="50"/>
      <c r="J107" s="53"/>
    </row>
    <row r="108" spans="1:10" ht="409.5" customHeight="1">
      <c r="A108" s="31">
        <v>105</v>
      </c>
      <c r="B108" s="45" t="s">
        <v>741</v>
      </c>
      <c r="C108" s="45">
        <v>706101</v>
      </c>
      <c r="D108" s="46" t="s">
        <v>45</v>
      </c>
      <c r="E108" s="47" t="s">
        <v>742</v>
      </c>
      <c r="F108" s="83" t="s">
        <v>72</v>
      </c>
      <c r="G108" s="84" t="s">
        <v>45</v>
      </c>
      <c r="H108" s="85" t="s">
        <v>748</v>
      </c>
      <c r="I108" s="89" t="s">
        <v>750</v>
      </c>
      <c r="J108" s="88" t="s">
        <v>749</v>
      </c>
    </row>
    <row r="109" spans="1:10" ht="409.5" customHeight="1">
      <c r="A109" s="31">
        <v>106</v>
      </c>
      <c r="B109" s="45" t="s">
        <v>741</v>
      </c>
      <c r="C109" s="45">
        <v>706102</v>
      </c>
      <c r="D109" s="46" t="s">
        <v>43</v>
      </c>
      <c r="E109" s="47" t="s">
        <v>743</v>
      </c>
      <c r="F109" s="83" t="s">
        <v>72</v>
      </c>
      <c r="G109" s="84" t="s">
        <v>43</v>
      </c>
      <c r="H109" s="85" t="s">
        <v>745</v>
      </c>
      <c r="I109" s="90" t="s">
        <v>746</v>
      </c>
      <c r="J109" s="88" t="s">
        <v>747</v>
      </c>
    </row>
    <row r="110" spans="1:10" ht="24">
      <c r="A110" s="31">
        <v>107</v>
      </c>
      <c r="B110" s="45" t="s">
        <v>741</v>
      </c>
      <c r="C110" s="45">
        <v>706104</v>
      </c>
      <c r="D110" s="46" t="s">
        <v>47</v>
      </c>
      <c r="E110" s="47" t="s">
        <v>744</v>
      </c>
      <c r="F110" s="32" t="s">
        <v>73</v>
      </c>
      <c r="G110" s="33"/>
      <c r="H110" s="34"/>
      <c r="I110" s="55"/>
      <c r="J110" s="56"/>
    </row>
    <row r="111" spans="1:10" ht="24">
      <c r="A111" s="31">
        <v>108</v>
      </c>
      <c r="B111" s="45" t="s">
        <v>753</v>
      </c>
      <c r="C111" s="45">
        <v>707101</v>
      </c>
      <c r="D111" s="46" t="s">
        <v>43</v>
      </c>
      <c r="E111" s="47" t="s">
        <v>751</v>
      </c>
      <c r="F111" s="32" t="s">
        <v>75</v>
      </c>
      <c r="G111" s="33"/>
      <c r="H111" s="34"/>
      <c r="I111" s="50"/>
      <c r="J111" s="53"/>
    </row>
    <row r="112" spans="1:10" ht="24">
      <c r="A112" s="31">
        <v>109</v>
      </c>
      <c r="B112" s="45" t="s">
        <v>753</v>
      </c>
      <c r="C112" s="45">
        <v>707102</v>
      </c>
      <c r="D112" s="46" t="s">
        <v>47</v>
      </c>
      <c r="E112" s="47" t="s">
        <v>752</v>
      </c>
      <c r="F112" s="32" t="s">
        <v>75</v>
      </c>
      <c r="G112" s="33"/>
      <c r="H112" s="34"/>
      <c r="I112" s="50"/>
      <c r="J112" s="53"/>
    </row>
    <row r="113" spans="1:10" ht="24">
      <c r="A113" s="31">
        <v>110</v>
      </c>
      <c r="B113" s="45" t="s">
        <v>754</v>
      </c>
      <c r="C113" s="45">
        <v>709101</v>
      </c>
      <c r="D113" s="46" t="s">
        <v>45</v>
      </c>
      <c r="E113" s="47" t="s">
        <v>755</v>
      </c>
      <c r="F113" s="32" t="s">
        <v>75</v>
      </c>
      <c r="G113" s="33"/>
      <c r="H113" s="34"/>
      <c r="I113" s="50"/>
      <c r="J113" s="53"/>
    </row>
    <row r="114" spans="1:10" ht="24">
      <c r="A114" s="31">
        <v>111</v>
      </c>
      <c r="B114" s="45" t="s">
        <v>764</v>
      </c>
      <c r="C114" s="45">
        <v>710101</v>
      </c>
      <c r="D114" s="46" t="s">
        <v>48</v>
      </c>
      <c r="E114" s="47" t="s">
        <v>765</v>
      </c>
      <c r="F114" s="32" t="s">
        <v>75</v>
      </c>
      <c r="G114" s="33"/>
      <c r="H114" s="34"/>
      <c r="I114" s="50"/>
      <c r="J114" s="53"/>
    </row>
    <row r="115" spans="1:10" ht="24">
      <c r="A115" s="31">
        <v>112</v>
      </c>
      <c r="B115" s="45" t="s">
        <v>768</v>
      </c>
      <c r="C115" s="45">
        <v>712101</v>
      </c>
      <c r="D115" s="46" t="s">
        <v>47</v>
      </c>
      <c r="E115" s="47" t="s">
        <v>769</v>
      </c>
      <c r="F115" s="32" t="s">
        <v>75</v>
      </c>
      <c r="G115" s="33"/>
      <c r="H115" s="34"/>
      <c r="I115" s="50"/>
      <c r="J115" s="53"/>
    </row>
    <row r="116" spans="1:10" ht="48">
      <c r="A116" s="31">
        <v>113</v>
      </c>
      <c r="B116" s="45" t="s">
        <v>768</v>
      </c>
      <c r="C116" s="45">
        <v>712102</v>
      </c>
      <c r="D116" s="46" t="s">
        <v>43</v>
      </c>
      <c r="E116" s="47" t="s">
        <v>770</v>
      </c>
      <c r="F116" s="32" t="s">
        <v>75</v>
      </c>
      <c r="G116" s="33"/>
      <c r="H116" s="34"/>
      <c r="I116" s="50"/>
      <c r="J116" s="53"/>
    </row>
    <row r="117" spans="1:10" ht="48">
      <c r="A117" s="31">
        <v>114</v>
      </c>
      <c r="B117" s="45" t="s">
        <v>768</v>
      </c>
      <c r="C117" s="45">
        <v>712103</v>
      </c>
      <c r="D117" s="46" t="s">
        <v>43</v>
      </c>
      <c r="E117" s="47" t="s">
        <v>771</v>
      </c>
      <c r="F117" s="32" t="s">
        <v>75</v>
      </c>
      <c r="G117" s="33"/>
      <c r="H117" s="34"/>
      <c r="I117" s="50"/>
      <c r="J117" s="53"/>
    </row>
    <row r="118" spans="1:10" ht="96">
      <c r="A118" s="31">
        <v>115</v>
      </c>
      <c r="B118" s="45" t="s">
        <v>774</v>
      </c>
      <c r="C118" s="45">
        <v>713101</v>
      </c>
      <c r="D118" s="46" t="s">
        <v>43</v>
      </c>
      <c r="E118" s="47" t="s">
        <v>775</v>
      </c>
      <c r="F118" s="83" t="s">
        <v>74</v>
      </c>
      <c r="G118" s="84" t="s">
        <v>43</v>
      </c>
      <c r="H118" s="85">
        <v>291</v>
      </c>
      <c r="I118" s="86" t="s">
        <v>776</v>
      </c>
      <c r="J118" s="88"/>
    </row>
    <row r="119" spans="1:10" ht="24">
      <c r="A119" s="31">
        <v>116</v>
      </c>
      <c r="B119" s="45" t="s">
        <v>780</v>
      </c>
      <c r="C119" s="45">
        <v>717101</v>
      </c>
      <c r="D119" s="46" t="s">
        <v>44</v>
      </c>
      <c r="E119" s="47" t="s">
        <v>781</v>
      </c>
      <c r="F119" s="32" t="s">
        <v>73</v>
      </c>
      <c r="G119" s="33"/>
      <c r="H119" s="34"/>
      <c r="I119" s="50"/>
      <c r="J119" s="53"/>
    </row>
    <row r="120" spans="1:10" ht="24">
      <c r="A120" s="31">
        <v>117</v>
      </c>
      <c r="B120" s="45" t="s">
        <v>780</v>
      </c>
      <c r="C120" s="45">
        <v>717102</v>
      </c>
      <c r="D120" s="46" t="s">
        <v>44</v>
      </c>
      <c r="E120" s="47" t="s">
        <v>782</v>
      </c>
      <c r="F120" s="32" t="s">
        <v>73</v>
      </c>
      <c r="G120" s="33"/>
      <c r="H120" s="34"/>
      <c r="I120" s="50"/>
      <c r="J120" s="53"/>
    </row>
    <row r="121" spans="1:10" ht="24">
      <c r="A121" s="31">
        <v>118</v>
      </c>
      <c r="B121" s="45" t="s">
        <v>780</v>
      </c>
      <c r="C121" s="45">
        <v>717103</v>
      </c>
      <c r="D121" s="46" t="s">
        <v>44</v>
      </c>
      <c r="E121" s="47" t="s">
        <v>783</v>
      </c>
      <c r="F121" s="32" t="s">
        <v>73</v>
      </c>
      <c r="G121" s="33"/>
      <c r="H121" s="34"/>
      <c r="I121" s="50"/>
      <c r="J121" s="53"/>
    </row>
    <row r="122" spans="1:10" ht="24">
      <c r="A122" s="31">
        <v>119</v>
      </c>
      <c r="B122" s="45" t="s">
        <v>780</v>
      </c>
      <c r="C122" s="45">
        <v>717104</v>
      </c>
      <c r="D122" s="46" t="s">
        <v>44</v>
      </c>
      <c r="E122" s="47" t="s">
        <v>784</v>
      </c>
      <c r="F122" s="32" t="s">
        <v>73</v>
      </c>
      <c r="G122" s="33"/>
      <c r="H122" s="34"/>
      <c r="I122" s="50"/>
      <c r="J122" s="53"/>
    </row>
    <row r="123" spans="1:10" ht="24">
      <c r="A123" s="31">
        <v>120</v>
      </c>
      <c r="B123" s="45" t="s">
        <v>780</v>
      </c>
      <c r="C123" s="45">
        <v>717105</v>
      </c>
      <c r="D123" s="46" t="s">
        <v>44</v>
      </c>
      <c r="E123" s="47" t="s">
        <v>785</v>
      </c>
      <c r="F123" s="32" t="s">
        <v>73</v>
      </c>
      <c r="G123" s="33"/>
      <c r="H123" s="34"/>
      <c r="I123" s="50"/>
      <c r="J123" s="53"/>
    </row>
    <row r="124" spans="1:10" ht="24">
      <c r="A124" s="31">
        <v>121</v>
      </c>
      <c r="B124" s="45" t="s">
        <v>780</v>
      </c>
      <c r="C124" s="45">
        <v>717106</v>
      </c>
      <c r="D124" s="46" t="s">
        <v>44</v>
      </c>
      <c r="E124" s="47" t="s">
        <v>786</v>
      </c>
      <c r="F124" s="32" t="s">
        <v>73</v>
      </c>
      <c r="G124" s="33"/>
      <c r="H124" s="34"/>
      <c r="I124" s="50"/>
      <c r="J124" s="53"/>
    </row>
    <row r="125" spans="1:10" ht="48">
      <c r="A125" s="31">
        <v>122</v>
      </c>
      <c r="B125" s="45" t="s">
        <v>780</v>
      </c>
      <c r="C125" s="45">
        <v>717107</v>
      </c>
      <c r="D125" s="46" t="s">
        <v>44</v>
      </c>
      <c r="E125" s="47" t="s">
        <v>787</v>
      </c>
      <c r="F125" s="32" t="s">
        <v>73</v>
      </c>
      <c r="G125" s="33"/>
      <c r="H125" s="34"/>
      <c r="I125" s="50"/>
      <c r="J125" s="53"/>
    </row>
    <row r="126" spans="1:10" ht="48">
      <c r="A126" s="31">
        <v>123</v>
      </c>
      <c r="B126" s="45" t="s">
        <v>780</v>
      </c>
      <c r="C126" s="45">
        <v>717108</v>
      </c>
      <c r="D126" s="46" t="s">
        <v>44</v>
      </c>
      <c r="E126" s="47" t="s">
        <v>788</v>
      </c>
      <c r="F126" s="32" t="s">
        <v>73</v>
      </c>
      <c r="G126" s="33"/>
      <c r="H126" s="34"/>
      <c r="I126" s="50"/>
      <c r="J126" s="53"/>
    </row>
    <row r="127" spans="1:10" ht="48">
      <c r="A127" s="31">
        <v>124</v>
      </c>
      <c r="B127" s="45" t="s">
        <v>799</v>
      </c>
      <c r="C127" s="45">
        <v>718101</v>
      </c>
      <c r="D127" s="46" t="s">
        <v>43</v>
      </c>
      <c r="E127" s="47" t="s">
        <v>800</v>
      </c>
      <c r="F127" s="32" t="s">
        <v>1204</v>
      </c>
      <c r="G127" s="33"/>
      <c r="H127" s="34"/>
      <c r="I127" s="50"/>
      <c r="J127" s="53"/>
    </row>
    <row r="128" spans="1:10" ht="24">
      <c r="A128" s="31">
        <v>125</v>
      </c>
      <c r="B128" s="45" t="s">
        <v>806</v>
      </c>
      <c r="C128" s="45">
        <v>723101</v>
      </c>
      <c r="D128" s="46" t="s">
        <v>43</v>
      </c>
      <c r="E128" s="47" t="s">
        <v>807</v>
      </c>
      <c r="F128" s="32" t="s">
        <v>75</v>
      </c>
      <c r="G128" s="33"/>
      <c r="H128" s="34"/>
      <c r="I128" s="50"/>
      <c r="J128" s="53"/>
    </row>
    <row r="129" spans="1:10" ht="48">
      <c r="A129" s="31">
        <v>126</v>
      </c>
      <c r="B129" s="45" t="s">
        <v>806</v>
      </c>
      <c r="C129" s="45">
        <v>723102</v>
      </c>
      <c r="D129" s="46" t="s">
        <v>43</v>
      </c>
      <c r="E129" s="47" t="s">
        <v>808</v>
      </c>
      <c r="F129" s="32" t="s">
        <v>75</v>
      </c>
      <c r="G129" s="33"/>
      <c r="H129" s="34"/>
      <c r="I129" s="50"/>
      <c r="J129" s="53"/>
    </row>
    <row r="130" spans="1:10" ht="24">
      <c r="A130" s="31">
        <v>127</v>
      </c>
      <c r="B130" s="45" t="s">
        <v>806</v>
      </c>
      <c r="C130" s="45">
        <v>723103</v>
      </c>
      <c r="D130" s="46" t="s">
        <v>43</v>
      </c>
      <c r="E130" s="47" t="s">
        <v>809</v>
      </c>
      <c r="F130" s="32" t="s">
        <v>75</v>
      </c>
      <c r="G130" s="33"/>
      <c r="H130" s="34"/>
      <c r="I130" s="50"/>
      <c r="J130" s="53"/>
    </row>
    <row r="131" spans="1:10" ht="24">
      <c r="A131" s="31">
        <v>128</v>
      </c>
      <c r="B131" s="45" t="s">
        <v>817</v>
      </c>
      <c r="C131" s="45">
        <v>724101</v>
      </c>
      <c r="D131" s="46" t="s">
        <v>49</v>
      </c>
      <c r="E131" s="47" t="s">
        <v>814</v>
      </c>
      <c r="F131" s="32" t="s">
        <v>73</v>
      </c>
      <c r="G131" s="33"/>
      <c r="H131" s="34"/>
      <c r="I131" s="50"/>
      <c r="J131" s="53"/>
    </row>
    <row r="132" spans="1:10" ht="24">
      <c r="A132" s="31">
        <v>129</v>
      </c>
      <c r="B132" s="45" t="s">
        <v>817</v>
      </c>
      <c r="C132" s="45">
        <v>724102</v>
      </c>
      <c r="D132" s="46" t="s">
        <v>49</v>
      </c>
      <c r="E132" s="47" t="s">
        <v>815</v>
      </c>
      <c r="F132" s="32" t="s">
        <v>73</v>
      </c>
      <c r="G132" s="33"/>
      <c r="H132" s="34"/>
      <c r="I132" s="50"/>
      <c r="J132" s="53"/>
    </row>
    <row r="133" spans="1:10" ht="24">
      <c r="A133" s="31">
        <v>130</v>
      </c>
      <c r="B133" s="45" t="s">
        <v>841</v>
      </c>
      <c r="C133" s="45">
        <v>726101</v>
      </c>
      <c r="D133" s="46" t="s">
        <v>43</v>
      </c>
      <c r="E133" s="47" t="s">
        <v>836</v>
      </c>
      <c r="F133" s="32" t="s">
        <v>75</v>
      </c>
      <c r="G133" s="33"/>
      <c r="H133" s="34"/>
      <c r="I133" s="50"/>
      <c r="J133" s="53"/>
    </row>
    <row r="134" spans="1:10" ht="24">
      <c r="A134" s="31">
        <v>131</v>
      </c>
      <c r="B134" s="45" t="s">
        <v>841</v>
      </c>
      <c r="C134" s="45">
        <v>726102</v>
      </c>
      <c r="D134" s="46" t="s">
        <v>46</v>
      </c>
      <c r="E134" s="47" t="s">
        <v>837</v>
      </c>
      <c r="F134" s="32" t="s">
        <v>75</v>
      </c>
      <c r="G134" s="33"/>
      <c r="H134" s="34"/>
      <c r="I134" s="50"/>
      <c r="J134" s="53"/>
    </row>
    <row r="135" spans="1:10" ht="24">
      <c r="A135" s="31">
        <v>132</v>
      </c>
      <c r="B135" s="45" t="s">
        <v>841</v>
      </c>
      <c r="C135" s="45">
        <v>726103</v>
      </c>
      <c r="D135" s="46" t="s">
        <v>47</v>
      </c>
      <c r="E135" s="47" t="s">
        <v>838</v>
      </c>
      <c r="F135" s="32" t="s">
        <v>75</v>
      </c>
      <c r="G135" s="33"/>
      <c r="H135" s="34"/>
      <c r="I135" s="50"/>
      <c r="J135" s="53"/>
    </row>
    <row r="136" spans="1:10" ht="24">
      <c r="A136" s="31">
        <v>133</v>
      </c>
      <c r="B136" s="45" t="s">
        <v>841</v>
      </c>
      <c r="C136" s="45">
        <v>726104</v>
      </c>
      <c r="D136" s="46" t="s">
        <v>46</v>
      </c>
      <c r="E136" s="47" t="s">
        <v>839</v>
      </c>
      <c r="F136" s="32" t="s">
        <v>75</v>
      </c>
      <c r="G136" s="33"/>
      <c r="H136" s="34"/>
      <c r="I136" s="50"/>
      <c r="J136" s="53"/>
    </row>
    <row r="137" spans="1:10" ht="24">
      <c r="A137" s="31">
        <v>134</v>
      </c>
      <c r="B137" s="45" t="s">
        <v>869</v>
      </c>
      <c r="C137" s="45">
        <v>731101</v>
      </c>
      <c r="D137" s="46" t="s">
        <v>43</v>
      </c>
      <c r="E137" s="47" t="s">
        <v>870</v>
      </c>
      <c r="F137" s="32" t="s">
        <v>75</v>
      </c>
      <c r="G137" s="33"/>
      <c r="H137" s="34"/>
      <c r="I137" s="50"/>
      <c r="J137" s="53"/>
    </row>
    <row r="138" spans="1:10" ht="24">
      <c r="A138" s="31">
        <v>135</v>
      </c>
      <c r="B138" s="45" t="s">
        <v>926</v>
      </c>
      <c r="C138" s="45">
        <v>733101</v>
      </c>
      <c r="D138" s="46" t="s">
        <v>44</v>
      </c>
      <c r="E138" s="47" t="s">
        <v>927</v>
      </c>
      <c r="F138" s="32" t="s">
        <v>75</v>
      </c>
      <c r="G138" s="33"/>
      <c r="H138" s="34"/>
      <c r="I138" s="50"/>
      <c r="J138" s="53"/>
    </row>
    <row r="139" spans="1:10" ht="48">
      <c r="A139" s="31">
        <v>136</v>
      </c>
      <c r="B139" s="45" t="s">
        <v>938</v>
      </c>
      <c r="C139" s="45">
        <v>734101</v>
      </c>
      <c r="D139" s="46" t="s">
        <v>47</v>
      </c>
      <c r="E139" s="47" t="s">
        <v>939</v>
      </c>
      <c r="F139" s="32" t="s">
        <v>75</v>
      </c>
      <c r="G139" s="33"/>
      <c r="H139" s="34"/>
      <c r="I139" s="50"/>
      <c r="J139" s="53"/>
    </row>
    <row r="140" spans="1:10" ht="24">
      <c r="A140" s="31">
        <v>137</v>
      </c>
      <c r="B140" s="45" t="s">
        <v>945</v>
      </c>
      <c r="C140" s="45">
        <v>735101</v>
      </c>
      <c r="D140" s="46" t="s">
        <v>43</v>
      </c>
      <c r="E140" s="47" t="s">
        <v>946</v>
      </c>
      <c r="F140" s="32" t="s">
        <v>75</v>
      </c>
      <c r="G140" s="33"/>
      <c r="H140" s="34"/>
      <c r="I140" s="50"/>
      <c r="J140" s="53"/>
    </row>
    <row r="141" spans="1:10" ht="24">
      <c r="A141" s="31">
        <v>138</v>
      </c>
      <c r="B141" s="45" t="s">
        <v>945</v>
      </c>
      <c r="C141" s="45">
        <v>735102</v>
      </c>
      <c r="D141" s="46" t="s">
        <v>43</v>
      </c>
      <c r="E141" s="47" t="s">
        <v>947</v>
      </c>
      <c r="F141" s="32" t="s">
        <v>75</v>
      </c>
      <c r="G141" s="33"/>
      <c r="H141" s="34"/>
      <c r="I141" s="50"/>
      <c r="J141" s="53"/>
    </row>
    <row r="142" spans="1:10" ht="24">
      <c r="A142" s="31">
        <v>139</v>
      </c>
      <c r="B142" s="45" t="s">
        <v>945</v>
      </c>
      <c r="C142" s="45">
        <v>735103</v>
      </c>
      <c r="D142" s="46" t="s">
        <v>43</v>
      </c>
      <c r="E142" s="47" t="s">
        <v>948</v>
      </c>
      <c r="F142" s="32" t="s">
        <v>75</v>
      </c>
      <c r="G142" s="33"/>
      <c r="H142" s="34"/>
      <c r="I142" s="50"/>
      <c r="J142" s="53"/>
    </row>
    <row r="143" spans="1:10" ht="24">
      <c r="A143" s="31">
        <v>140</v>
      </c>
      <c r="B143" s="45" t="s">
        <v>953</v>
      </c>
      <c r="C143" s="45">
        <v>736101</v>
      </c>
      <c r="D143" s="46" t="s">
        <v>43</v>
      </c>
      <c r="E143" s="47" t="s">
        <v>951</v>
      </c>
      <c r="F143" s="32" t="s">
        <v>1204</v>
      </c>
      <c r="G143" s="33"/>
      <c r="H143" s="34"/>
      <c r="I143" s="50"/>
      <c r="J143" s="53"/>
    </row>
    <row r="144" spans="1:10" ht="48">
      <c r="A144" s="31">
        <v>141</v>
      </c>
      <c r="B144" s="45" t="s">
        <v>955</v>
      </c>
      <c r="C144" s="45">
        <v>737101</v>
      </c>
      <c r="D144" s="46" t="s">
        <v>12</v>
      </c>
      <c r="E144" s="47" t="s">
        <v>956</v>
      </c>
      <c r="F144" s="32" t="s">
        <v>75</v>
      </c>
      <c r="G144" s="33"/>
      <c r="H144" s="34"/>
      <c r="I144" s="50"/>
      <c r="J144" s="53"/>
    </row>
    <row r="145" spans="1:10" ht="24">
      <c r="A145" s="31">
        <v>142</v>
      </c>
      <c r="B145" s="45" t="s">
        <v>973</v>
      </c>
      <c r="C145" s="45">
        <v>739101</v>
      </c>
      <c r="D145" s="46" t="s">
        <v>43</v>
      </c>
      <c r="E145" s="47" t="s">
        <v>975</v>
      </c>
      <c r="F145" s="32" t="s">
        <v>75</v>
      </c>
      <c r="G145" s="33"/>
      <c r="H145" s="34"/>
      <c r="I145" s="50"/>
      <c r="J145" s="53"/>
    </row>
    <row r="146" spans="1:10" ht="24">
      <c r="A146" s="31">
        <v>143</v>
      </c>
      <c r="B146" s="45" t="s">
        <v>973</v>
      </c>
      <c r="C146" s="45">
        <v>739102</v>
      </c>
      <c r="D146" s="46" t="s">
        <v>43</v>
      </c>
      <c r="E146" s="47" t="s">
        <v>976</v>
      </c>
      <c r="F146" s="32" t="s">
        <v>75</v>
      </c>
      <c r="G146" s="33"/>
      <c r="H146" s="34"/>
      <c r="I146" s="50"/>
      <c r="J146" s="53"/>
    </row>
    <row r="147" spans="1:10" ht="24">
      <c r="A147" s="31">
        <v>144</v>
      </c>
      <c r="B147" s="45" t="s">
        <v>973</v>
      </c>
      <c r="C147" s="45">
        <v>739103</v>
      </c>
      <c r="D147" s="46" t="s">
        <v>43</v>
      </c>
      <c r="E147" s="47" t="s">
        <v>977</v>
      </c>
      <c r="F147" s="32" t="s">
        <v>1149</v>
      </c>
      <c r="G147" s="33"/>
      <c r="H147" s="34"/>
      <c r="I147" s="50"/>
      <c r="J147" s="53"/>
    </row>
    <row r="148" spans="1:10" ht="48">
      <c r="A148" s="31">
        <v>145</v>
      </c>
      <c r="B148" s="45" t="s">
        <v>981</v>
      </c>
      <c r="C148" s="45">
        <v>741101</v>
      </c>
      <c r="D148" s="46" t="s">
        <v>43</v>
      </c>
      <c r="E148" s="47" t="s">
        <v>978</v>
      </c>
      <c r="F148" s="32" t="s">
        <v>75</v>
      </c>
      <c r="G148" s="33"/>
      <c r="H148" s="34"/>
      <c r="I148" s="50"/>
      <c r="J148" s="53"/>
    </row>
    <row r="149" spans="1:10" ht="24">
      <c r="A149" s="31">
        <v>146</v>
      </c>
      <c r="B149" s="45" t="s">
        <v>982</v>
      </c>
      <c r="C149" s="45">
        <v>741102</v>
      </c>
      <c r="D149" s="46" t="s">
        <v>43</v>
      </c>
      <c r="E149" s="47" t="s">
        <v>979</v>
      </c>
      <c r="F149" s="32" t="s">
        <v>75</v>
      </c>
      <c r="G149" s="33"/>
      <c r="H149" s="34"/>
      <c r="I149" s="50"/>
      <c r="J149" s="53"/>
    </row>
    <row r="150" spans="1:10" ht="24">
      <c r="A150" s="31"/>
      <c r="B150" s="45"/>
      <c r="C150" s="45"/>
      <c r="D150" s="46"/>
      <c r="E150" s="47"/>
      <c r="F150" s="32"/>
      <c r="G150" s="33"/>
      <c r="H150" s="34"/>
      <c r="I150" s="50"/>
      <c r="J150" s="53"/>
    </row>
    <row r="151" spans="1:10" ht="28.5" customHeight="1">
      <c r="B151" s="48"/>
      <c r="C151" s="49"/>
      <c r="D151" s="49"/>
      <c r="E151" s="49"/>
    </row>
    <row r="152" spans="1:10" ht="28.5" customHeight="1">
      <c r="B152" s="6"/>
    </row>
    <row r="153" spans="1:10" ht="28.5" customHeight="1">
      <c r="B153" s="6"/>
    </row>
    <row r="154" spans="1:10" s="6" customFormat="1" ht="28.5" customHeight="1">
      <c r="C154" s="7"/>
      <c r="D154" s="7"/>
      <c r="E154" s="7"/>
      <c r="F154" s="2"/>
      <c r="G154" s="2"/>
      <c r="H154" s="2"/>
      <c r="I154" s="2"/>
      <c r="J154" s="1"/>
    </row>
    <row r="155" spans="1:10" s="6" customFormat="1" ht="28.5" customHeight="1">
      <c r="C155" s="7"/>
      <c r="D155" s="7"/>
      <c r="E155" s="7"/>
      <c r="F155" s="2"/>
      <c r="G155" s="2"/>
      <c r="H155" s="2"/>
      <c r="I155" s="2"/>
      <c r="J155" s="1"/>
    </row>
    <row r="241" spans="9:9">
      <c r="I241" s="3"/>
    </row>
    <row r="242" spans="9:9">
      <c r="I242" s="3"/>
    </row>
    <row r="243" spans="9:9">
      <c r="I243" s="3"/>
    </row>
    <row r="244" spans="9:9">
      <c r="I244" s="3"/>
    </row>
    <row r="245" spans="9:9">
      <c r="I245" s="3"/>
    </row>
    <row r="246" spans="9:9">
      <c r="I246" s="3"/>
    </row>
    <row r="247" spans="9:9">
      <c r="I247" s="3"/>
    </row>
    <row r="248" spans="9:9">
      <c r="I248" s="3"/>
    </row>
    <row r="249" spans="9:9">
      <c r="I249" s="3"/>
    </row>
    <row r="250" spans="9:9">
      <c r="I250" s="3"/>
    </row>
    <row r="251" spans="9:9">
      <c r="I251" s="3"/>
    </row>
    <row r="252" spans="9:9">
      <c r="I252" s="3"/>
    </row>
    <row r="253" spans="9:9">
      <c r="I253" s="3"/>
    </row>
    <row r="254" spans="9:9">
      <c r="I254" s="3"/>
    </row>
    <row r="255" spans="9:9">
      <c r="I255" s="3"/>
    </row>
    <row r="256" spans="9:9">
      <c r="I256" s="3"/>
    </row>
    <row r="257" spans="9:9">
      <c r="I257" s="3"/>
    </row>
    <row r="258" spans="9:9">
      <c r="I258" s="3"/>
    </row>
    <row r="259" spans="9:9">
      <c r="I259" s="3"/>
    </row>
    <row r="260" spans="9:9">
      <c r="I260" s="3"/>
    </row>
    <row r="261" spans="9:9">
      <c r="I261" s="3"/>
    </row>
    <row r="262" spans="9:9">
      <c r="I262" s="3"/>
    </row>
    <row r="263" spans="9:9">
      <c r="I263" s="3"/>
    </row>
    <row r="264" spans="9:9">
      <c r="I264" s="3"/>
    </row>
    <row r="265" spans="9:9">
      <c r="I265" s="3"/>
    </row>
    <row r="266" spans="9:9">
      <c r="I266" s="3"/>
    </row>
    <row r="267" spans="9:9">
      <c r="I267" s="3"/>
    </row>
    <row r="268" spans="9:9">
      <c r="I268" s="3"/>
    </row>
    <row r="269" spans="9:9">
      <c r="I269" s="3"/>
    </row>
    <row r="270" spans="9:9">
      <c r="I270" s="3"/>
    </row>
    <row r="271" spans="9:9">
      <c r="I271" s="3"/>
    </row>
    <row r="272" spans="9:9">
      <c r="I272" s="3"/>
    </row>
    <row r="273" spans="9:9">
      <c r="I273" s="3"/>
    </row>
    <row r="274" spans="9:9">
      <c r="I274" s="3"/>
    </row>
    <row r="275" spans="9:9">
      <c r="I275" s="3"/>
    </row>
    <row r="276" spans="9:9">
      <c r="I276" s="3"/>
    </row>
    <row r="277" spans="9:9">
      <c r="I277" s="3"/>
    </row>
    <row r="278" spans="9:9">
      <c r="I278" s="3"/>
    </row>
    <row r="279" spans="9:9">
      <c r="I279" s="3"/>
    </row>
    <row r="280" spans="9:9">
      <c r="I280" s="3"/>
    </row>
    <row r="281" spans="9:9">
      <c r="I281" s="3"/>
    </row>
    <row r="282" spans="9:9">
      <c r="I282" s="3"/>
    </row>
    <row r="283" spans="9:9">
      <c r="I283" s="3"/>
    </row>
    <row r="284" spans="9:9">
      <c r="I284" s="3"/>
    </row>
    <row r="285" spans="9:9">
      <c r="I285" s="3"/>
    </row>
    <row r="286" spans="9:9">
      <c r="I286" s="3"/>
    </row>
    <row r="287" spans="9:9">
      <c r="I287" s="3"/>
    </row>
    <row r="288" spans="9:9">
      <c r="I288" s="3"/>
    </row>
    <row r="289" spans="9:9">
      <c r="I289" s="3"/>
    </row>
    <row r="290" spans="9:9">
      <c r="I290" s="3"/>
    </row>
    <row r="291" spans="9:9">
      <c r="I291" s="3"/>
    </row>
    <row r="292" spans="9:9">
      <c r="I292" s="3"/>
    </row>
    <row r="293" spans="9:9">
      <c r="I293" s="3"/>
    </row>
    <row r="294" spans="9:9">
      <c r="I294" s="3"/>
    </row>
    <row r="295" spans="9:9">
      <c r="I295" s="3"/>
    </row>
    <row r="296" spans="9:9">
      <c r="I296" s="3"/>
    </row>
    <row r="297" spans="9:9">
      <c r="I297" s="3"/>
    </row>
    <row r="298" spans="9:9">
      <c r="I298" s="3"/>
    </row>
    <row r="299" spans="9:9">
      <c r="I299" s="3"/>
    </row>
    <row r="300" spans="9:9">
      <c r="I300" s="3"/>
    </row>
    <row r="301" spans="9:9">
      <c r="I301" s="3"/>
    </row>
    <row r="302" spans="9:9">
      <c r="I302" s="3"/>
    </row>
    <row r="303" spans="9:9">
      <c r="I303" s="3"/>
    </row>
    <row r="304" spans="9:9">
      <c r="I304" s="3"/>
    </row>
    <row r="305" spans="9:9">
      <c r="I305" s="3"/>
    </row>
    <row r="306" spans="9:9">
      <c r="I306" s="3"/>
    </row>
    <row r="307" spans="9:9">
      <c r="I307" s="3"/>
    </row>
    <row r="308" spans="9:9">
      <c r="I308" s="3"/>
    </row>
    <row r="309" spans="9:9">
      <c r="I309" s="3"/>
    </row>
    <row r="310" spans="9:9">
      <c r="I310" s="3"/>
    </row>
    <row r="311" spans="9:9">
      <c r="I311" s="3"/>
    </row>
    <row r="312" spans="9:9">
      <c r="I312" s="3"/>
    </row>
    <row r="313" spans="9:9">
      <c r="I313" s="3"/>
    </row>
    <row r="314" spans="9:9">
      <c r="I314" s="3"/>
    </row>
    <row r="315" spans="9:9">
      <c r="I315" s="3"/>
    </row>
    <row r="316" spans="9:9">
      <c r="I316" s="3"/>
    </row>
    <row r="317" spans="9:9">
      <c r="I317" s="3"/>
    </row>
    <row r="318" spans="9:9">
      <c r="I318" s="3"/>
    </row>
    <row r="319" spans="9:9">
      <c r="I319" s="3"/>
    </row>
    <row r="320" spans="9:9">
      <c r="I320" s="3"/>
    </row>
    <row r="321" spans="9:9">
      <c r="I321" s="3"/>
    </row>
    <row r="322" spans="9:9">
      <c r="I322" s="3"/>
    </row>
    <row r="323" spans="9:9">
      <c r="I323" s="3"/>
    </row>
    <row r="324" spans="9:9">
      <c r="I324" s="3"/>
    </row>
    <row r="325" spans="9:9">
      <c r="I325" s="3"/>
    </row>
    <row r="326" spans="9:9">
      <c r="I326" s="3"/>
    </row>
    <row r="327" spans="9:9">
      <c r="I327" s="3"/>
    </row>
    <row r="328" spans="9:9">
      <c r="I328" s="3"/>
    </row>
    <row r="329" spans="9:9">
      <c r="I329" s="3"/>
    </row>
    <row r="330" spans="9:9">
      <c r="I330" s="3"/>
    </row>
    <row r="331" spans="9:9">
      <c r="I331" s="3"/>
    </row>
    <row r="332" spans="9:9">
      <c r="I332" s="3"/>
    </row>
    <row r="333" spans="9:9">
      <c r="I333" s="3"/>
    </row>
    <row r="334" spans="9:9">
      <c r="I334" s="3"/>
    </row>
    <row r="335" spans="9:9">
      <c r="I335" s="3"/>
    </row>
    <row r="336" spans="9:9">
      <c r="I336" s="3"/>
    </row>
    <row r="337" spans="9:9">
      <c r="I337" s="3"/>
    </row>
    <row r="338" spans="9:9">
      <c r="I338" s="3"/>
    </row>
    <row r="339" spans="9:9">
      <c r="I339" s="3"/>
    </row>
    <row r="340" spans="9:9">
      <c r="I340" s="3"/>
    </row>
    <row r="341" spans="9:9">
      <c r="I341" s="3"/>
    </row>
    <row r="342" spans="9:9">
      <c r="I342" s="3"/>
    </row>
    <row r="343" spans="9:9">
      <c r="I343" s="3"/>
    </row>
    <row r="344" spans="9:9">
      <c r="I344" s="3"/>
    </row>
    <row r="345" spans="9:9">
      <c r="I345" s="3"/>
    </row>
    <row r="346" spans="9:9">
      <c r="I346" s="3"/>
    </row>
    <row r="347" spans="9:9">
      <c r="I347" s="3"/>
    </row>
    <row r="348" spans="9:9">
      <c r="I348" s="3"/>
    </row>
    <row r="349" spans="9:9">
      <c r="I349" s="3"/>
    </row>
    <row r="350" spans="9:9">
      <c r="I350" s="3"/>
    </row>
    <row r="351" spans="9:9">
      <c r="I351" s="3"/>
    </row>
    <row r="352" spans="9:9">
      <c r="I352" s="3"/>
    </row>
    <row r="353" spans="9:9">
      <c r="I353" s="3"/>
    </row>
    <row r="354" spans="9:9">
      <c r="I354" s="3"/>
    </row>
    <row r="355" spans="9:9">
      <c r="I355" s="3"/>
    </row>
    <row r="356" spans="9:9">
      <c r="I356" s="3"/>
    </row>
    <row r="357" spans="9:9">
      <c r="I357" s="3"/>
    </row>
    <row r="358" spans="9:9">
      <c r="I358" s="3"/>
    </row>
    <row r="359" spans="9:9">
      <c r="I359" s="3"/>
    </row>
    <row r="360" spans="9:9">
      <c r="I360" s="3"/>
    </row>
    <row r="361" spans="9:9">
      <c r="I361" s="3"/>
    </row>
    <row r="362" spans="9:9">
      <c r="I362" s="3"/>
    </row>
    <row r="363" spans="9:9">
      <c r="I363" s="3"/>
    </row>
    <row r="364" spans="9:9">
      <c r="I364" s="3"/>
    </row>
    <row r="365" spans="9:9">
      <c r="I365" s="3"/>
    </row>
    <row r="366" spans="9:9">
      <c r="I366" s="3"/>
    </row>
    <row r="367" spans="9:9">
      <c r="I367" s="3"/>
    </row>
    <row r="368" spans="9:9">
      <c r="I368" s="3"/>
    </row>
    <row r="369" spans="9:9">
      <c r="I369" s="3"/>
    </row>
    <row r="370" spans="9:9">
      <c r="I370" s="3"/>
    </row>
    <row r="371" spans="9:9">
      <c r="I371" s="3"/>
    </row>
    <row r="372" spans="9:9">
      <c r="I372" s="3"/>
    </row>
    <row r="373" spans="9:9">
      <c r="I373" s="3"/>
    </row>
    <row r="374" spans="9:9">
      <c r="I374" s="3"/>
    </row>
    <row r="375" spans="9:9">
      <c r="I375" s="3"/>
    </row>
    <row r="376" spans="9:9">
      <c r="I376" s="3"/>
    </row>
    <row r="377" spans="9:9">
      <c r="I377" s="3"/>
    </row>
    <row r="378" spans="9:9">
      <c r="I378" s="3"/>
    </row>
    <row r="379" spans="9:9">
      <c r="I379" s="3"/>
    </row>
    <row r="380" spans="9:9">
      <c r="I380" s="3"/>
    </row>
    <row r="381" spans="9:9">
      <c r="I381" s="3"/>
    </row>
    <row r="382" spans="9:9">
      <c r="I382" s="3"/>
    </row>
    <row r="383" spans="9:9">
      <c r="I383" s="3"/>
    </row>
    <row r="384" spans="9:9">
      <c r="I384" s="3"/>
    </row>
    <row r="385" spans="9:9">
      <c r="I385" s="3"/>
    </row>
    <row r="386" spans="9:9">
      <c r="I386" s="3"/>
    </row>
    <row r="387" spans="9:9">
      <c r="I387" s="3"/>
    </row>
    <row r="388" spans="9:9">
      <c r="I388" s="3"/>
    </row>
    <row r="389" spans="9:9">
      <c r="I389" s="3"/>
    </row>
    <row r="390" spans="9:9">
      <c r="I390" s="3"/>
    </row>
    <row r="391" spans="9:9">
      <c r="I391" s="3"/>
    </row>
    <row r="392" spans="9:9">
      <c r="I392" s="3"/>
    </row>
    <row r="393" spans="9:9">
      <c r="I393" s="3"/>
    </row>
    <row r="394" spans="9:9">
      <c r="I394" s="3"/>
    </row>
    <row r="395" spans="9:9">
      <c r="I395" s="3"/>
    </row>
    <row r="396" spans="9:9">
      <c r="I396" s="3"/>
    </row>
    <row r="397" spans="9:9">
      <c r="I397" s="3"/>
    </row>
    <row r="398" spans="9:9">
      <c r="I398" s="3"/>
    </row>
    <row r="399" spans="9:9">
      <c r="I399" s="3"/>
    </row>
    <row r="400" spans="9:9">
      <c r="I400" s="3"/>
    </row>
    <row r="401" spans="9:9">
      <c r="I401" s="3"/>
    </row>
    <row r="402" spans="9:9">
      <c r="I402" s="3"/>
    </row>
    <row r="403" spans="9:9">
      <c r="I403" s="3"/>
    </row>
    <row r="404" spans="9:9">
      <c r="I404" s="3"/>
    </row>
    <row r="405" spans="9:9">
      <c r="I405" s="3"/>
    </row>
    <row r="406" spans="9:9">
      <c r="I406" s="3"/>
    </row>
    <row r="407" spans="9:9">
      <c r="I407" s="3"/>
    </row>
    <row r="408" spans="9:9">
      <c r="I408" s="3"/>
    </row>
    <row r="409" spans="9:9">
      <c r="I409" s="3"/>
    </row>
    <row r="410" spans="9:9">
      <c r="I410" s="3"/>
    </row>
    <row r="411" spans="9:9">
      <c r="I411" s="3"/>
    </row>
    <row r="412" spans="9:9">
      <c r="I412" s="3"/>
    </row>
    <row r="413" spans="9:9">
      <c r="I413" s="3"/>
    </row>
    <row r="414" spans="9:9">
      <c r="I414" s="3"/>
    </row>
    <row r="415" spans="9:9">
      <c r="I415" s="3"/>
    </row>
    <row r="416" spans="9:9">
      <c r="I416" s="3"/>
    </row>
    <row r="417" spans="9:9">
      <c r="I417" s="3"/>
    </row>
    <row r="418" spans="9:9">
      <c r="I418" s="3"/>
    </row>
    <row r="419" spans="9:9">
      <c r="I419" s="3"/>
    </row>
    <row r="420" spans="9:9">
      <c r="I420" s="3"/>
    </row>
    <row r="421" spans="9:9">
      <c r="I421" s="3"/>
    </row>
    <row r="422" spans="9:9">
      <c r="I422" s="3"/>
    </row>
    <row r="423" spans="9:9">
      <c r="I423" s="3"/>
    </row>
    <row r="424" spans="9:9">
      <c r="I424" s="3"/>
    </row>
    <row r="425" spans="9:9">
      <c r="I425" s="3"/>
    </row>
    <row r="426" spans="9:9">
      <c r="I426" s="3"/>
    </row>
    <row r="427" spans="9:9">
      <c r="I427" s="3"/>
    </row>
    <row r="428" spans="9:9">
      <c r="I428" s="3"/>
    </row>
    <row r="429" spans="9:9">
      <c r="I429" s="3"/>
    </row>
    <row r="430" spans="9:9">
      <c r="I430" s="3"/>
    </row>
    <row r="431" spans="9:9">
      <c r="I431" s="3"/>
    </row>
    <row r="432" spans="9:9">
      <c r="I432" s="3"/>
    </row>
    <row r="433" spans="9:9">
      <c r="I433" s="3"/>
    </row>
    <row r="434" spans="9:9">
      <c r="I434" s="3"/>
    </row>
    <row r="435" spans="9:9">
      <c r="I435" s="3"/>
    </row>
    <row r="436" spans="9:9">
      <c r="I436" s="3"/>
    </row>
    <row r="437" spans="9:9">
      <c r="I437" s="3"/>
    </row>
    <row r="438" spans="9:9">
      <c r="I438" s="3"/>
    </row>
    <row r="439" spans="9:9">
      <c r="I439" s="3"/>
    </row>
    <row r="440" spans="9:9">
      <c r="I440" s="3"/>
    </row>
    <row r="441" spans="9:9">
      <c r="I441" s="3"/>
    </row>
    <row r="442" spans="9:9">
      <c r="I442" s="3"/>
    </row>
    <row r="443" spans="9:9">
      <c r="I443" s="3"/>
    </row>
    <row r="444" spans="9:9">
      <c r="I444" s="3"/>
    </row>
    <row r="445" spans="9:9">
      <c r="I445" s="3"/>
    </row>
    <row r="446" spans="9:9">
      <c r="I446" s="3"/>
    </row>
    <row r="447" spans="9:9">
      <c r="I447" s="3"/>
    </row>
    <row r="448" spans="9:9">
      <c r="I448" s="3"/>
    </row>
    <row r="449" spans="9:9">
      <c r="I449" s="3"/>
    </row>
    <row r="450" spans="9:9">
      <c r="I450" s="3"/>
    </row>
    <row r="451" spans="9:9">
      <c r="I451" s="3"/>
    </row>
    <row r="452" spans="9:9">
      <c r="I452" s="3"/>
    </row>
    <row r="453" spans="9:9">
      <c r="I453" s="3"/>
    </row>
    <row r="454" spans="9:9">
      <c r="I454" s="3"/>
    </row>
    <row r="455" spans="9:9">
      <c r="I455" s="3"/>
    </row>
    <row r="456" spans="9:9">
      <c r="I456" s="3"/>
    </row>
    <row r="457" spans="9:9">
      <c r="I457" s="3"/>
    </row>
    <row r="458" spans="9:9">
      <c r="I458" s="3"/>
    </row>
    <row r="459" spans="9:9">
      <c r="I459" s="3"/>
    </row>
    <row r="460" spans="9:9">
      <c r="I460" s="3"/>
    </row>
    <row r="461" spans="9:9">
      <c r="I461" s="3"/>
    </row>
    <row r="462" spans="9:9">
      <c r="I462" s="3"/>
    </row>
    <row r="463" spans="9:9">
      <c r="I463" s="3"/>
    </row>
    <row r="464" spans="9:9">
      <c r="I464" s="3"/>
    </row>
    <row r="465" spans="9:9">
      <c r="I465" s="3"/>
    </row>
    <row r="466" spans="9:9">
      <c r="I466" s="3"/>
    </row>
    <row r="467" spans="9:9">
      <c r="I467" s="3"/>
    </row>
    <row r="468" spans="9:9">
      <c r="I468" s="3"/>
    </row>
    <row r="469" spans="9:9">
      <c r="I469" s="3"/>
    </row>
    <row r="470" spans="9:9">
      <c r="I470" s="3"/>
    </row>
    <row r="471" spans="9:9">
      <c r="I471" s="3"/>
    </row>
    <row r="472" spans="9:9">
      <c r="I472" s="3"/>
    </row>
    <row r="473" spans="9:9">
      <c r="I473" s="3"/>
    </row>
    <row r="474" spans="9:9">
      <c r="I474" s="3"/>
    </row>
    <row r="475" spans="9:9">
      <c r="I475" s="3"/>
    </row>
    <row r="476" spans="9:9">
      <c r="I476" s="3"/>
    </row>
    <row r="477" spans="9:9">
      <c r="I477" s="3"/>
    </row>
    <row r="478" spans="9:9">
      <c r="I478" s="3"/>
    </row>
    <row r="479" spans="9:9">
      <c r="I479" s="3"/>
    </row>
    <row r="480" spans="9:9">
      <c r="I480" s="3"/>
    </row>
    <row r="481" spans="9:9">
      <c r="I481" s="3"/>
    </row>
    <row r="482" spans="9:9">
      <c r="I482" s="3"/>
    </row>
    <row r="483" spans="9:9">
      <c r="I483" s="3"/>
    </row>
    <row r="484" spans="9:9">
      <c r="I484" s="3"/>
    </row>
    <row r="485" spans="9:9">
      <c r="I485" s="3"/>
    </row>
    <row r="486" spans="9:9">
      <c r="I486" s="3"/>
    </row>
    <row r="487" spans="9:9">
      <c r="I487" s="3"/>
    </row>
    <row r="488" spans="9:9">
      <c r="I488" s="3"/>
    </row>
    <row r="489" spans="9:9">
      <c r="I489" s="3"/>
    </row>
    <row r="490" spans="9:9">
      <c r="I490" s="3"/>
    </row>
    <row r="491" spans="9:9">
      <c r="I491" s="3"/>
    </row>
    <row r="492" spans="9:9">
      <c r="I492" s="3"/>
    </row>
    <row r="493" spans="9:9">
      <c r="I493" s="3"/>
    </row>
    <row r="494" spans="9:9">
      <c r="I494" s="3"/>
    </row>
    <row r="495" spans="9:9">
      <c r="I495" s="3"/>
    </row>
    <row r="496" spans="9:9">
      <c r="I496" s="3"/>
    </row>
    <row r="497" spans="9:9">
      <c r="I497" s="3"/>
    </row>
    <row r="498" spans="9:9">
      <c r="I498" s="3"/>
    </row>
    <row r="499" spans="9:9">
      <c r="I499" s="3"/>
    </row>
    <row r="500" spans="9:9">
      <c r="I500" s="3"/>
    </row>
    <row r="501" spans="9:9">
      <c r="I501" s="3"/>
    </row>
    <row r="502" spans="9:9">
      <c r="I502" s="3"/>
    </row>
    <row r="503" spans="9:9">
      <c r="I503" s="3"/>
    </row>
    <row r="504" spans="9:9">
      <c r="I504" s="3"/>
    </row>
    <row r="505" spans="9:9">
      <c r="I505" s="3"/>
    </row>
    <row r="506" spans="9:9">
      <c r="I506" s="3"/>
    </row>
    <row r="507" spans="9:9">
      <c r="I507" s="3"/>
    </row>
    <row r="508" spans="9:9">
      <c r="I508" s="3"/>
    </row>
    <row r="509" spans="9:9">
      <c r="I509" s="3"/>
    </row>
    <row r="510" spans="9:9">
      <c r="I510" s="3"/>
    </row>
    <row r="511" spans="9:9">
      <c r="I511" s="3"/>
    </row>
    <row r="512" spans="9:9">
      <c r="I512" s="3"/>
    </row>
    <row r="513" spans="9:9">
      <c r="I513" s="3"/>
    </row>
    <row r="514" spans="9:9">
      <c r="I514" s="3"/>
    </row>
    <row r="515" spans="9:9">
      <c r="I515" s="3"/>
    </row>
    <row r="516" spans="9:9">
      <c r="I516" s="3"/>
    </row>
    <row r="517" spans="9:9">
      <c r="I517" s="3"/>
    </row>
    <row r="518" spans="9:9">
      <c r="I518" s="3"/>
    </row>
    <row r="519" spans="9:9">
      <c r="I519" s="3"/>
    </row>
    <row r="520" spans="9:9">
      <c r="I520" s="3"/>
    </row>
    <row r="521" spans="9:9">
      <c r="I521" s="3"/>
    </row>
    <row r="522" spans="9:9">
      <c r="I522" s="3"/>
    </row>
    <row r="523" spans="9:9">
      <c r="I523" s="3"/>
    </row>
    <row r="524" spans="9:9">
      <c r="I524" s="3"/>
    </row>
    <row r="525" spans="9:9">
      <c r="I525" s="3"/>
    </row>
    <row r="526" spans="9:9">
      <c r="I526" s="3"/>
    </row>
    <row r="527" spans="9:9">
      <c r="I527" s="3"/>
    </row>
    <row r="528" spans="9:9">
      <c r="I528" s="3"/>
    </row>
    <row r="529" spans="9:9">
      <c r="I529" s="3"/>
    </row>
    <row r="530" spans="9:9">
      <c r="I530" s="3"/>
    </row>
    <row r="531" spans="9:9">
      <c r="I531" s="3"/>
    </row>
    <row r="532" spans="9:9">
      <c r="I532" s="3"/>
    </row>
    <row r="533" spans="9:9">
      <c r="I533" s="3"/>
    </row>
    <row r="534" spans="9:9">
      <c r="I534" s="3"/>
    </row>
    <row r="535" spans="9:9">
      <c r="I535" s="3"/>
    </row>
    <row r="536" spans="9:9">
      <c r="I536" s="3"/>
    </row>
    <row r="537" spans="9:9">
      <c r="I537" s="3"/>
    </row>
    <row r="538" spans="9:9">
      <c r="I538" s="3"/>
    </row>
    <row r="539" spans="9:9">
      <c r="I539" s="3"/>
    </row>
    <row r="540" spans="9:9">
      <c r="I540" s="3"/>
    </row>
    <row r="541" spans="9:9">
      <c r="I541" s="3"/>
    </row>
    <row r="542" spans="9:9">
      <c r="I542" s="3"/>
    </row>
    <row r="543" spans="9:9">
      <c r="I543" s="3"/>
    </row>
    <row r="544" spans="9:9">
      <c r="I544" s="3"/>
    </row>
    <row r="545" spans="9:9">
      <c r="I545" s="3"/>
    </row>
    <row r="546" spans="9:9">
      <c r="I546" s="3"/>
    </row>
    <row r="547" spans="9:9">
      <c r="I547" s="3"/>
    </row>
    <row r="548" spans="9:9">
      <c r="I548" s="3"/>
    </row>
    <row r="549" spans="9:9">
      <c r="I549" s="3"/>
    </row>
    <row r="550" spans="9:9">
      <c r="I550" s="3"/>
    </row>
    <row r="551" spans="9:9">
      <c r="I551" s="3"/>
    </row>
    <row r="552" spans="9:9">
      <c r="I552" s="3"/>
    </row>
    <row r="553" spans="9:9">
      <c r="I553" s="3"/>
    </row>
    <row r="554" spans="9:9">
      <c r="I554" s="3"/>
    </row>
    <row r="555" spans="9:9">
      <c r="I555" s="3"/>
    </row>
    <row r="556" spans="9:9">
      <c r="I556" s="3"/>
    </row>
    <row r="557" spans="9:9">
      <c r="I557" s="3"/>
    </row>
    <row r="558" spans="9:9">
      <c r="I558" s="3"/>
    </row>
    <row r="559" spans="9:9">
      <c r="I559" s="3"/>
    </row>
    <row r="560" spans="9:9">
      <c r="I560" s="3"/>
    </row>
    <row r="561" spans="9:9">
      <c r="I561" s="3"/>
    </row>
    <row r="562" spans="9:9">
      <c r="I562" s="3"/>
    </row>
    <row r="563" spans="9:9">
      <c r="I563" s="3"/>
    </row>
    <row r="564" spans="9:9">
      <c r="I564" s="3"/>
    </row>
    <row r="565" spans="9:9">
      <c r="I565" s="3"/>
    </row>
    <row r="566" spans="9:9">
      <c r="I566" s="3"/>
    </row>
    <row r="567" spans="9:9">
      <c r="I567" s="3"/>
    </row>
    <row r="568" spans="9:9">
      <c r="I568" s="3"/>
    </row>
    <row r="569" spans="9:9">
      <c r="I569" s="3"/>
    </row>
    <row r="570" spans="9:9">
      <c r="I570" s="3"/>
    </row>
    <row r="571" spans="9:9">
      <c r="I571" s="3"/>
    </row>
    <row r="572" spans="9:9">
      <c r="I572" s="3"/>
    </row>
    <row r="573" spans="9:9">
      <c r="I573" s="3"/>
    </row>
    <row r="574" spans="9:9">
      <c r="I574" s="3"/>
    </row>
    <row r="575" spans="9:9">
      <c r="I575" s="3"/>
    </row>
    <row r="576" spans="9:9">
      <c r="I576" s="3"/>
    </row>
    <row r="577" spans="9:9">
      <c r="I577" s="3"/>
    </row>
    <row r="578" spans="9:9">
      <c r="I578" s="3"/>
    </row>
    <row r="579" spans="9:9">
      <c r="I579" s="3"/>
    </row>
    <row r="580" spans="9:9">
      <c r="I580" s="3"/>
    </row>
    <row r="581" spans="9:9">
      <c r="I581" s="3"/>
    </row>
    <row r="582" spans="9:9">
      <c r="I582" s="3"/>
    </row>
    <row r="583" spans="9:9">
      <c r="I583" s="3"/>
    </row>
    <row r="584" spans="9:9">
      <c r="I584" s="3"/>
    </row>
    <row r="585" spans="9:9">
      <c r="I585" s="3"/>
    </row>
    <row r="586" spans="9:9">
      <c r="I586" s="3"/>
    </row>
    <row r="587" spans="9:9">
      <c r="I587" s="3"/>
    </row>
    <row r="588" spans="9:9">
      <c r="I588" s="3"/>
    </row>
    <row r="589" spans="9:9">
      <c r="I589" s="3"/>
    </row>
    <row r="590" spans="9:9">
      <c r="I590" s="3"/>
    </row>
    <row r="591" spans="9:9">
      <c r="I591" s="3"/>
    </row>
    <row r="592" spans="9:9">
      <c r="I592" s="3"/>
    </row>
    <row r="593" spans="9:9">
      <c r="I593" s="3"/>
    </row>
    <row r="594" spans="9:9">
      <c r="I594" s="3"/>
    </row>
    <row r="595" spans="9:9">
      <c r="I595" s="3"/>
    </row>
    <row r="596" spans="9:9">
      <c r="I596" s="3"/>
    </row>
    <row r="597" spans="9:9">
      <c r="I597" s="3"/>
    </row>
    <row r="598" spans="9:9">
      <c r="I598" s="3"/>
    </row>
    <row r="599" spans="9:9">
      <c r="I599" s="3"/>
    </row>
    <row r="600" spans="9:9">
      <c r="I600" s="3"/>
    </row>
    <row r="601" spans="9:9">
      <c r="I601" s="3"/>
    </row>
    <row r="602" spans="9:9">
      <c r="I602" s="3"/>
    </row>
    <row r="603" spans="9:9">
      <c r="I603" s="3"/>
    </row>
    <row r="604" spans="9:9">
      <c r="I604" s="3"/>
    </row>
    <row r="605" spans="9:9">
      <c r="I605" s="3"/>
    </row>
    <row r="606" spans="9:9">
      <c r="I606" s="3"/>
    </row>
    <row r="607" spans="9:9">
      <c r="I607" s="3"/>
    </row>
    <row r="608" spans="9:9">
      <c r="I608" s="3"/>
    </row>
    <row r="609" spans="9:9">
      <c r="I609" s="3"/>
    </row>
    <row r="610" spans="9:9">
      <c r="I610" s="3"/>
    </row>
    <row r="611" spans="9:9">
      <c r="I611" s="3"/>
    </row>
    <row r="612" spans="9:9">
      <c r="I612" s="3"/>
    </row>
    <row r="613" spans="9:9">
      <c r="I613" s="3"/>
    </row>
    <row r="614" spans="9:9">
      <c r="I614" s="3"/>
    </row>
    <row r="615" spans="9:9">
      <c r="I615" s="3"/>
    </row>
    <row r="616" spans="9:9">
      <c r="I616" s="3"/>
    </row>
    <row r="617" spans="9:9">
      <c r="I617" s="3"/>
    </row>
    <row r="618" spans="9:9">
      <c r="I618" s="3"/>
    </row>
    <row r="619" spans="9:9">
      <c r="I619" s="3"/>
    </row>
    <row r="620" spans="9:9">
      <c r="I620" s="3"/>
    </row>
    <row r="621" spans="9:9">
      <c r="I621" s="3"/>
    </row>
    <row r="622" spans="9:9">
      <c r="I622" s="3"/>
    </row>
    <row r="623" spans="9:9">
      <c r="I623" s="3"/>
    </row>
    <row r="624" spans="9:9">
      <c r="I624" s="3"/>
    </row>
    <row r="625" spans="9:9">
      <c r="I625" s="3"/>
    </row>
    <row r="626" spans="9:9">
      <c r="I626" s="3"/>
    </row>
    <row r="627" spans="9:9">
      <c r="I627" s="3"/>
    </row>
    <row r="628" spans="9:9">
      <c r="I628" s="3"/>
    </row>
    <row r="629" spans="9:9">
      <c r="I629" s="3"/>
    </row>
    <row r="630" spans="9:9">
      <c r="I630" s="3"/>
    </row>
    <row r="631" spans="9:9">
      <c r="I631" s="3"/>
    </row>
    <row r="632" spans="9:9">
      <c r="I632" s="3"/>
    </row>
    <row r="633" spans="9:9">
      <c r="I633" s="3"/>
    </row>
    <row r="634" spans="9:9">
      <c r="I634" s="3"/>
    </row>
    <row r="635" spans="9:9">
      <c r="I635" s="3"/>
    </row>
    <row r="636" spans="9:9">
      <c r="I636" s="3"/>
    </row>
    <row r="637" spans="9:9">
      <c r="I637" s="3"/>
    </row>
    <row r="638" spans="9:9">
      <c r="I638" s="3"/>
    </row>
    <row r="639" spans="9:9">
      <c r="I639" s="3"/>
    </row>
    <row r="640" spans="9:9">
      <c r="I640" s="3"/>
    </row>
    <row r="641" spans="9:9">
      <c r="I641" s="3"/>
    </row>
    <row r="642" spans="9:9">
      <c r="I642" s="3"/>
    </row>
    <row r="643" spans="9:9">
      <c r="I643" s="3"/>
    </row>
    <row r="644" spans="9:9">
      <c r="I644" s="3"/>
    </row>
    <row r="645" spans="9:9">
      <c r="I645" s="3"/>
    </row>
    <row r="646" spans="9:9">
      <c r="I646" s="3"/>
    </row>
    <row r="647" spans="9:9">
      <c r="I647" s="3"/>
    </row>
    <row r="648" spans="9:9">
      <c r="I648" s="3"/>
    </row>
    <row r="649" spans="9:9">
      <c r="I649" s="3"/>
    </row>
    <row r="650" spans="9:9">
      <c r="I650" s="3"/>
    </row>
    <row r="651" spans="9:9">
      <c r="I651" s="3"/>
    </row>
    <row r="652" spans="9:9">
      <c r="I652" s="3"/>
    </row>
    <row r="653" spans="9:9">
      <c r="I653" s="3"/>
    </row>
    <row r="654" spans="9:9">
      <c r="I654" s="3"/>
    </row>
    <row r="655" spans="9:9">
      <c r="I655" s="3"/>
    </row>
    <row r="656" spans="9:9">
      <c r="I656" s="3"/>
    </row>
    <row r="657" spans="9:9">
      <c r="I657" s="3"/>
    </row>
    <row r="658" spans="9:9">
      <c r="I658" s="3"/>
    </row>
    <row r="659" spans="9:9">
      <c r="I659" s="3"/>
    </row>
    <row r="660" spans="9:9">
      <c r="I660" s="3"/>
    </row>
    <row r="661" spans="9:9">
      <c r="I661" s="3"/>
    </row>
    <row r="662" spans="9:9">
      <c r="I662" s="3"/>
    </row>
    <row r="663" spans="9:9">
      <c r="I663" s="3"/>
    </row>
    <row r="664" spans="9:9">
      <c r="I664" s="3"/>
    </row>
    <row r="665" spans="9:9">
      <c r="I665" s="3"/>
    </row>
    <row r="666" spans="9:9">
      <c r="I666" s="3"/>
    </row>
    <row r="667" spans="9:9">
      <c r="I667" s="3"/>
    </row>
    <row r="668" spans="9:9">
      <c r="I668" s="3"/>
    </row>
    <row r="669" spans="9:9">
      <c r="I669" s="3"/>
    </row>
    <row r="670" spans="9:9">
      <c r="I670" s="3"/>
    </row>
    <row r="671" spans="9:9">
      <c r="I671" s="3"/>
    </row>
    <row r="672" spans="9:9">
      <c r="I672" s="3"/>
    </row>
    <row r="673" spans="9:9">
      <c r="I673" s="3"/>
    </row>
    <row r="674" spans="9:9">
      <c r="I674" s="3"/>
    </row>
    <row r="675" spans="9:9">
      <c r="I675" s="3"/>
    </row>
    <row r="676" spans="9:9">
      <c r="I676" s="3"/>
    </row>
    <row r="677" spans="9:9">
      <c r="I677" s="3"/>
    </row>
    <row r="678" spans="9:9">
      <c r="I678" s="3"/>
    </row>
    <row r="679" spans="9:9">
      <c r="I679" s="3"/>
    </row>
    <row r="680" spans="9:9">
      <c r="I680" s="3"/>
    </row>
    <row r="681" spans="9:9">
      <c r="I681" s="3"/>
    </row>
    <row r="682" spans="9:9">
      <c r="I682" s="3"/>
    </row>
    <row r="683" spans="9:9">
      <c r="I683" s="3"/>
    </row>
    <row r="684" spans="9:9">
      <c r="I684" s="3"/>
    </row>
    <row r="685" spans="9:9">
      <c r="I685" s="3"/>
    </row>
    <row r="686" spans="9:9">
      <c r="I686" s="3"/>
    </row>
    <row r="687" spans="9:9">
      <c r="I687" s="3"/>
    </row>
    <row r="688" spans="9:9">
      <c r="I688" s="3"/>
    </row>
    <row r="689" spans="9:9">
      <c r="I689" s="3"/>
    </row>
    <row r="690" spans="9:9">
      <c r="I690" s="3"/>
    </row>
    <row r="691" spans="9:9">
      <c r="I691" s="3"/>
    </row>
    <row r="692" spans="9:9">
      <c r="I692" s="3"/>
    </row>
    <row r="693" spans="9:9">
      <c r="I693" s="3"/>
    </row>
    <row r="694" spans="9:9">
      <c r="I694" s="3"/>
    </row>
    <row r="695" spans="9:9">
      <c r="I695" s="3"/>
    </row>
    <row r="696" spans="9:9">
      <c r="I696" s="3"/>
    </row>
    <row r="697" spans="9:9">
      <c r="I697" s="3"/>
    </row>
    <row r="698" spans="9:9">
      <c r="I698" s="3"/>
    </row>
    <row r="699" spans="9:9">
      <c r="I699" s="3"/>
    </row>
    <row r="700" spans="9:9">
      <c r="I700" s="3"/>
    </row>
    <row r="701" spans="9:9">
      <c r="I701" s="3"/>
    </row>
    <row r="702" spans="9:9">
      <c r="I702" s="3"/>
    </row>
    <row r="703" spans="9:9">
      <c r="I703" s="3"/>
    </row>
    <row r="704" spans="9:9">
      <c r="I704" s="3"/>
    </row>
    <row r="705" spans="9:9">
      <c r="I705" s="3"/>
    </row>
    <row r="706" spans="9:9">
      <c r="I706" s="3"/>
    </row>
    <row r="707" spans="9:9">
      <c r="I707" s="3"/>
    </row>
    <row r="708" spans="9:9">
      <c r="I708" s="3"/>
    </row>
    <row r="709" spans="9:9">
      <c r="I709" s="3"/>
    </row>
    <row r="710" spans="9:9">
      <c r="I710" s="3"/>
    </row>
    <row r="711" spans="9:9">
      <c r="I711" s="3"/>
    </row>
    <row r="712" spans="9:9">
      <c r="I712" s="3"/>
    </row>
    <row r="713" spans="9:9">
      <c r="I713" s="3"/>
    </row>
    <row r="714" spans="9:9">
      <c r="I714" s="3"/>
    </row>
    <row r="715" spans="9:9">
      <c r="I715" s="3"/>
    </row>
    <row r="716" spans="9:9">
      <c r="I716" s="3"/>
    </row>
    <row r="717" spans="9:9">
      <c r="I717" s="3"/>
    </row>
    <row r="718" spans="9:9">
      <c r="I718" s="3"/>
    </row>
    <row r="719" spans="9:9">
      <c r="I719" s="3"/>
    </row>
    <row r="720" spans="9:9">
      <c r="I720" s="3"/>
    </row>
    <row r="721" spans="9:9">
      <c r="I721" s="3"/>
    </row>
    <row r="722" spans="9:9">
      <c r="I722" s="3"/>
    </row>
    <row r="723" spans="9:9">
      <c r="I723" s="3"/>
    </row>
    <row r="724" spans="9:9">
      <c r="I724" s="3"/>
    </row>
    <row r="725" spans="9:9">
      <c r="I725" s="3"/>
    </row>
    <row r="726" spans="9:9">
      <c r="I726" s="3"/>
    </row>
    <row r="727" spans="9:9">
      <c r="I727" s="3"/>
    </row>
    <row r="728" spans="9:9">
      <c r="I728" s="3"/>
    </row>
    <row r="729" spans="9:9">
      <c r="I729" s="3"/>
    </row>
    <row r="730" spans="9:9">
      <c r="I730" s="3"/>
    </row>
    <row r="731" spans="9:9">
      <c r="I731" s="3"/>
    </row>
    <row r="732" spans="9:9">
      <c r="I732" s="3"/>
    </row>
    <row r="733" spans="9:9">
      <c r="I733" s="3"/>
    </row>
    <row r="734" spans="9:9">
      <c r="I734" s="3"/>
    </row>
    <row r="735" spans="9:9">
      <c r="I735" s="3"/>
    </row>
    <row r="736" spans="9:9">
      <c r="I736" s="3"/>
    </row>
    <row r="737" spans="9:9">
      <c r="I737" s="3"/>
    </row>
    <row r="738" spans="9:9">
      <c r="I738" s="3"/>
    </row>
    <row r="739" spans="9:9">
      <c r="I739" s="3"/>
    </row>
    <row r="740" spans="9:9">
      <c r="I740" s="3"/>
    </row>
    <row r="741" spans="9:9">
      <c r="I741" s="3"/>
    </row>
    <row r="742" spans="9:9">
      <c r="I742" s="3"/>
    </row>
    <row r="743" spans="9:9">
      <c r="I743" s="3"/>
    </row>
    <row r="744" spans="9:9">
      <c r="I744" s="3"/>
    </row>
    <row r="745" spans="9:9">
      <c r="I745" s="3"/>
    </row>
    <row r="746" spans="9:9">
      <c r="I746" s="3"/>
    </row>
    <row r="747" spans="9:9">
      <c r="I747" s="3"/>
    </row>
    <row r="748" spans="9:9">
      <c r="I748" s="3"/>
    </row>
    <row r="749" spans="9:9">
      <c r="I749" s="3"/>
    </row>
    <row r="750" spans="9:9">
      <c r="I750" s="3"/>
    </row>
    <row r="751" spans="9:9">
      <c r="I751" s="3"/>
    </row>
    <row r="752" spans="9:9">
      <c r="I752" s="3"/>
    </row>
    <row r="753" spans="9:9">
      <c r="I753" s="3"/>
    </row>
    <row r="754" spans="9:9">
      <c r="I754" s="3"/>
    </row>
    <row r="755" spans="9:9">
      <c r="I755" s="3"/>
    </row>
    <row r="756" spans="9:9">
      <c r="I756" s="3"/>
    </row>
    <row r="757" spans="9:9">
      <c r="I757" s="3"/>
    </row>
    <row r="758" spans="9:9">
      <c r="I758" s="3"/>
    </row>
    <row r="759" spans="9:9">
      <c r="I759" s="3"/>
    </row>
    <row r="760" spans="9:9">
      <c r="I760" s="3"/>
    </row>
    <row r="761" spans="9:9">
      <c r="I761" s="3"/>
    </row>
    <row r="762" spans="9:9">
      <c r="I762" s="3"/>
    </row>
  </sheetData>
  <autoFilter ref="F1:F762" xr:uid="{D07F8E9F-4570-4A14-A1DB-F31249724728}"/>
  <mergeCells count="8">
    <mergeCell ref="G1:J1"/>
    <mergeCell ref="F2:F3"/>
    <mergeCell ref="G2:J2"/>
    <mergeCell ref="B1:B3"/>
    <mergeCell ref="A1:A3"/>
    <mergeCell ref="C1:C3"/>
    <mergeCell ref="D1:D3"/>
    <mergeCell ref="E1:E3"/>
  </mergeCells>
  <phoneticPr fontId="4"/>
  <conditionalFormatting sqref="C4">
    <cfRule type="duplicateValues" dxfId="8" priority="1"/>
  </conditionalFormatting>
  <conditionalFormatting sqref="C5:C150">
    <cfRule type="duplicateValues" dxfId="7" priority="83"/>
  </conditionalFormatting>
  <printOptions gridLines="1"/>
  <pageMargins left="0.47244094488188981" right="0.35433070866141736" top="0.9055118110236221" bottom="0.98425196850393704" header="0.74803149606299213" footer="0.51181102362204722"/>
  <pageSetup paperSize="9" scale="38" fitToHeight="0" orientation="landscape" r:id="rId1"/>
  <headerFooter alignWithMargins="0">
    <oddFooter>&amp;C&amp;P/&amp;N
医療技術評価提案書
-既収載-</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D682-4DF0-4964-B19C-B97B8B83F495}">
  <sheetPr>
    <tabColor theme="5" tint="0.59999389629810485"/>
    <pageSetUpPr fitToPage="1"/>
  </sheetPr>
  <dimension ref="A1:J896"/>
  <sheetViews>
    <sheetView view="pageBreakPreview" zoomScaleNormal="80" zoomScaleSheetLayoutView="100" workbookViewId="0">
      <pane ySplit="3" topLeftCell="A4" activePane="bottomLeft" state="frozen"/>
      <selection activeCell="A2" sqref="A2:F2"/>
      <selection pane="bottomLeft" sqref="A1:A3"/>
    </sheetView>
  </sheetViews>
  <sheetFormatPr defaultRowHeight="19.5"/>
  <cols>
    <col min="1" max="1" width="5.375" style="6" customWidth="1"/>
    <col min="2" max="2" width="31.25" style="7" customWidth="1"/>
    <col min="3" max="3" width="9.875" style="7" customWidth="1"/>
    <col min="4" max="4" width="20.75" style="7" customWidth="1"/>
    <col min="5" max="5" width="60.625" style="7" customWidth="1"/>
    <col min="6" max="6" width="48" style="2" bestFit="1" customWidth="1"/>
    <col min="7" max="7" width="14.75" style="2" customWidth="1"/>
    <col min="8" max="8" width="11.625" style="2" customWidth="1"/>
    <col min="9" max="9" width="56" style="2" customWidth="1"/>
    <col min="10" max="10" width="82.875" style="1" customWidth="1"/>
    <col min="11" max="16384" width="9" style="1"/>
  </cols>
  <sheetData>
    <row r="1" spans="1:10" ht="20.25" customHeight="1">
      <c r="A1" s="118" t="s">
        <v>19</v>
      </c>
      <c r="B1" s="123" t="s">
        <v>243</v>
      </c>
      <c r="C1" s="119" t="s">
        <v>37</v>
      </c>
      <c r="D1" s="120" t="s">
        <v>34</v>
      </c>
      <c r="E1" s="122" t="s">
        <v>0</v>
      </c>
      <c r="F1" s="12" t="s">
        <v>38</v>
      </c>
      <c r="G1" s="111" t="s">
        <v>33</v>
      </c>
      <c r="H1" s="112"/>
      <c r="I1" s="112"/>
      <c r="J1" s="113"/>
    </row>
    <row r="2" spans="1:10" ht="20.25" customHeight="1">
      <c r="A2" s="118"/>
      <c r="B2" s="124"/>
      <c r="C2" s="119"/>
      <c r="D2" s="121"/>
      <c r="E2" s="122"/>
      <c r="F2" s="114" t="s">
        <v>64</v>
      </c>
      <c r="G2" s="115" t="s">
        <v>36</v>
      </c>
      <c r="H2" s="116"/>
      <c r="I2" s="116"/>
      <c r="J2" s="117"/>
    </row>
    <row r="3" spans="1:10" ht="34.5" customHeight="1">
      <c r="A3" s="118"/>
      <c r="B3" s="124"/>
      <c r="C3" s="119"/>
      <c r="D3" s="121"/>
      <c r="E3" s="122"/>
      <c r="F3" s="114"/>
      <c r="G3" s="9" t="s">
        <v>34</v>
      </c>
      <c r="H3" s="10" t="s">
        <v>35</v>
      </c>
      <c r="I3" s="10" t="s">
        <v>39</v>
      </c>
      <c r="J3" s="11" t="s">
        <v>21</v>
      </c>
    </row>
    <row r="4" spans="1:10" ht="120">
      <c r="A4" s="5">
        <v>1</v>
      </c>
      <c r="B4" s="45" t="s">
        <v>235</v>
      </c>
      <c r="C4" s="45">
        <v>201201</v>
      </c>
      <c r="D4" s="46" t="s">
        <v>42</v>
      </c>
      <c r="E4" s="47" t="s">
        <v>24</v>
      </c>
      <c r="F4" s="83" t="s">
        <v>74</v>
      </c>
      <c r="G4" s="84" t="s">
        <v>47</v>
      </c>
      <c r="H4" s="85"/>
      <c r="I4" s="86" t="s">
        <v>1140</v>
      </c>
      <c r="J4" s="88"/>
    </row>
    <row r="5" spans="1:10" ht="24">
      <c r="A5" s="5">
        <v>2</v>
      </c>
      <c r="B5" s="45" t="s">
        <v>235</v>
      </c>
      <c r="C5" s="45">
        <v>201202</v>
      </c>
      <c r="D5" s="46" t="s">
        <v>42</v>
      </c>
      <c r="E5" s="47" t="s">
        <v>25</v>
      </c>
      <c r="F5" s="32" t="s">
        <v>73</v>
      </c>
      <c r="G5" s="33"/>
      <c r="H5" s="34"/>
      <c r="I5" s="50"/>
      <c r="J5" s="53"/>
    </row>
    <row r="6" spans="1:10" ht="48">
      <c r="A6" s="5">
        <v>3</v>
      </c>
      <c r="B6" s="45" t="s">
        <v>239</v>
      </c>
      <c r="C6" s="45">
        <v>202201</v>
      </c>
      <c r="D6" s="46" t="s">
        <v>51</v>
      </c>
      <c r="E6" s="47" t="s">
        <v>240</v>
      </c>
      <c r="F6" s="32" t="s">
        <v>241</v>
      </c>
      <c r="G6" s="33"/>
      <c r="H6" s="34"/>
      <c r="I6" s="50"/>
      <c r="J6" s="53"/>
    </row>
    <row r="7" spans="1:10" ht="72">
      <c r="A7" s="5">
        <v>4</v>
      </c>
      <c r="B7" s="45" t="s">
        <v>244</v>
      </c>
      <c r="C7" s="45">
        <v>203201</v>
      </c>
      <c r="D7" s="46" t="s">
        <v>43</v>
      </c>
      <c r="E7" s="47" t="s">
        <v>245</v>
      </c>
      <c r="F7" s="32" t="s">
        <v>73</v>
      </c>
      <c r="G7" s="33"/>
      <c r="H7" s="34"/>
      <c r="I7" s="50"/>
      <c r="J7" s="53"/>
    </row>
    <row r="8" spans="1:10" ht="24">
      <c r="A8" s="5">
        <v>5</v>
      </c>
      <c r="B8" s="45" t="s">
        <v>244</v>
      </c>
      <c r="C8" s="45">
        <v>203202</v>
      </c>
      <c r="D8" s="46" t="s">
        <v>43</v>
      </c>
      <c r="E8" s="47" t="s">
        <v>30</v>
      </c>
      <c r="F8" s="32" t="s">
        <v>73</v>
      </c>
      <c r="G8" s="33"/>
      <c r="H8" s="34"/>
      <c r="I8" s="50"/>
      <c r="J8" s="53"/>
    </row>
    <row r="9" spans="1:10" ht="272.25" customHeight="1">
      <c r="A9" s="5">
        <v>6</v>
      </c>
      <c r="B9" s="45" t="s">
        <v>253</v>
      </c>
      <c r="C9" s="45">
        <v>204201</v>
      </c>
      <c r="D9" s="46" t="s">
        <v>45</v>
      </c>
      <c r="E9" s="47" t="s">
        <v>54</v>
      </c>
      <c r="F9" s="83" t="s">
        <v>72</v>
      </c>
      <c r="G9" s="84" t="s">
        <v>45</v>
      </c>
      <c r="H9" s="85" t="s">
        <v>258</v>
      </c>
      <c r="I9" s="86" t="s">
        <v>252</v>
      </c>
      <c r="J9" s="88"/>
    </row>
    <row r="10" spans="1:10" ht="48">
      <c r="A10" s="5">
        <v>7</v>
      </c>
      <c r="B10" s="45" t="s">
        <v>253</v>
      </c>
      <c r="C10" s="45">
        <v>204202</v>
      </c>
      <c r="D10" s="46" t="s">
        <v>45</v>
      </c>
      <c r="E10" s="47" t="s">
        <v>254</v>
      </c>
      <c r="F10" s="32" t="s">
        <v>73</v>
      </c>
      <c r="G10" s="33"/>
      <c r="H10" s="34"/>
      <c r="I10" s="50"/>
      <c r="J10" s="53"/>
    </row>
    <row r="11" spans="1:10" ht="48">
      <c r="A11" s="5">
        <v>8</v>
      </c>
      <c r="B11" s="45" t="s">
        <v>253</v>
      </c>
      <c r="C11" s="45">
        <v>204203</v>
      </c>
      <c r="D11" s="46" t="s">
        <v>47</v>
      </c>
      <c r="E11" s="47" t="s">
        <v>255</v>
      </c>
      <c r="F11" s="32" t="s">
        <v>73</v>
      </c>
      <c r="G11" s="33"/>
      <c r="H11" s="34"/>
      <c r="I11" s="50"/>
      <c r="J11" s="53"/>
    </row>
    <row r="12" spans="1:10" ht="24">
      <c r="A12" s="5">
        <v>9</v>
      </c>
      <c r="B12" s="45" t="s">
        <v>253</v>
      </c>
      <c r="C12" s="45">
        <v>204204</v>
      </c>
      <c r="D12" s="46" t="s">
        <v>45</v>
      </c>
      <c r="E12" s="47" t="s">
        <v>256</v>
      </c>
      <c r="F12" s="32" t="s">
        <v>73</v>
      </c>
      <c r="G12" s="33"/>
      <c r="H12" s="34"/>
      <c r="I12" s="50"/>
      <c r="J12" s="53"/>
    </row>
    <row r="13" spans="1:10" ht="48">
      <c r="A13" s="5">
        <v>10</v>
      </c>
      <c r="B13" s="45" t="s">
        <v>253</v>
      </c>
      <c r="C13" s="45">
        <v>204205</v>
      </c>
      <c r="D13" s="46" t="s">
        <v>45</v>
      </c>
      <c r="E13" s="47" t="s">
        <v>257</v>
      </c>
      <c r="F13" s="32" t="s">
        <v>73</v>
      </c>
      <c r="G13" s="33"/>
      <c r="H13" s="34"/>
      <c r="I13" s="50"/>
      <c r="J13" s="53"/>
    </row>
    <row r="14" spans="1:10" ht="48">
      <c r="A14" s="5">
        <v>11</v>
      </c>
      <c r="B14" s="45" t="s">
        <v>260</v>
      </c>
      <c r="C14" s="45">
        <v>206201</v>
      </c>
      <c r="D14" s="46" t="s">
        <v>43</v>
      </c>
      <c r="E14" s="47" t="s">
        <v>261</v>
      </c>
      <c r="F14" s="32" t="s">
        <v>1204</v>
      </c>
      <c r="G14" s="33"/>
      <c r="H14" s="34"/>
      <c r="I14" s="50"/>
      <c r="J14" s="53"/>
    </row>
    <row r="15" spans="1:10" ht="48">
      <c r="A15" s="5">
        <v>12</v>
      </c>
      <c r="B15" s="45" t="s">
        <v>270</v>
      </c>
      <c r="C15" s="45">
        <v>208201</v>
      </c>
      <c r="D15" s="46" t="s">
        <v>43</v>
      </c>
      <c r="E15" s="47" t="s">
        <v>268</v>
      </c>
      <c r="F15" s="32" t="s">
        <v>241</v>
      </c>
      <c r="G15" s="33"/>
      <c r="H15" s="34"/>
      <c r="I15" s="50"/>
      <c r="J15" s="53"/>
    </row>
    <row r="16" spans="1:10" ht="48">
      <c r="A16" s="5">
        <v>13</v>
      </c>
      <c r="B16" s="45" t="s">
        <v>271</v>
      </c>
      <c r="C16" s="45">
        <v>208202</v>
      </c>
      <c r="D16" s="46" t="s">
        <v>43</v>
      </c>
      <c r="E16" s="47" t="s">
        <v>269</v>
      </c>
      <c r="F16" s="32" t="s">
        <v>241</v>
      </c>
      <c r="G16" s="33"/>
      <c r="H16" s="34"/>
      <c r="I16" s="50"/>
      <c r="J16" s="53"/>
    </row>
    <row r="17" spans="1:10" ht="48">
      <c r="A17" s="5">
        <v>14</v>
      </c>
      <c r="B17" s="45" t="s">
        <v>276</v>
      </c>
      <c r="C17" s="45">
        <v>209201</v>
      </c>
      <c r="D17" s="46" t="s">
        <v>43</v>
      </c>
      <c r="E17" s="47" t="s">
        <v>278</v>
      </c>
      <c r="F17" s="32" t="s">
        <v>1204</v>
      </c>
      <c r="G17" s="33"/>
      <c r="H17" s="34"/>
      <c r="I17" s="50"/>
      <c r="J17" s="53"/>
    </row>
    <row r="18" spans="1:10" ht="24">
      <c r="A18" s="5">
        <v>15</v>
      </c>
      <c r="B18" s="45" t="s">
        <v>277</v>
      </c>
      <c r="C18" s="45">
        <v>209202</v>
      </c>
      <c r="D18" s="46" t="s">
        <v>43</v>
      </c>
      <c r="E18" s="47" t="s">
        <v>27</v>
      </c>
      <c r="F18" s="32" t="s">
        <v>1204</v>
      </c>
      <c r="G18" s="33"/>
      <c r="H18" s="34"/>
      <c r="I18" s="50"/>
      <c r="J18" s="53"/>
    </row>
    <row r="19" spans="1:10" ht="24">
      <c r="A19" s="5">
        <v>16</v>
      </c>
      <c r="B19" s="45" t="s">
        <v>279</v>
      </c>
      <c r="C19" s="45">
        <v>210201</v>
      </c>
      <c r="D19" s="46" t="s">
        <v>47</v>
      </c>
      <c r="E19" s="47" t="s">
        <v>280</v>
      </c>
      <c r="F19" s="32" t="s">
        <v>241</v>
      </c>
      <c r="G19" s="33"/>
      <c r="H19" s="34"/>
      <c r="I19" s="50"/>
      <c r="J19" s="53"/>
    </row>
    <row r="20" spans="1:10" ht="24">
      <c r="A20" s="5">
        <v>17</v>
      </c>
      <c r="B20" s="45" t="s">
        <v>279</v>
      </c>
      <c r="C20" s="45">
        <v>210202</v>
      </c>
      <c r="D20" s="46" t="s">
        <v>43</v>
      </c>
      <c r="E20" s="47" t="s">
        <v>23</v>
      </c>
      <c r="F20" s="32" t="s">
        <v>241</v>
      </c>
      <c r="G20" s="33"/>
      <c r="H20" s="34"/>
      <c r="I20" s="50"/>
      <c r="J20" s="53"/>
    </row>
    <row r="21" spans="1:10" ht="24">
      <c r="A21" s="5">
        <v>18</v>
      </c>
      <c r="B21" s="45" t="s">
        <v>279</v>
      </c>
      <c r="C21" s="45">
        <v>210203</v>
      </c>
      <c r="D21" s="46" t="s">
        <v>45</v>
      </c>
      <c r="E21" s="47" t="s">
        <v>281</v>
      </c>
      <c r="F21" s="32" t="s">
        <v>241</v>
      </c>
      <c r="G21" s="33"/>
      <c r="H21" s="34"/>
      <c r="I21" s="50"/>
      <c r="J21" s="53"/>
    </row>
    <row r="22" spans="1:10" ht="48">
      <c r="A22" s="5">
        <v>19</v>
      </c>
      <c r="B22" s="45" t="s">
        <v>279</v>
      </c>
      <c r="C22" s="45">
        <v>210204</v>
      </c>
      <c r="D22" s="46" t="s">
        <v>12</v>
      </c>
      <c r="E22" s="47" t="s">
        <v>282</v>
      </c>
      <c r="F22" s="32" t="s">
        <v>241</v>
      </c>
      <c r="G22" s="33"/>
      <c r="H22" s="34"/>
      <c r="I22" s="50"/>
      <c r="J22" s="53"/>
    </row>
    <row r="23" spans="1:10" ht="48">
      <c r="A23" s="5">
        <v>20</v>
      </c>
      <c r="B23" s="45" t="s">
        <v>279</v>
      </c>
      <c r="C23" s="45">
        <v>210205</v>
      </c>
      <c r="D23" s="46" t="s">
        <v>12</v>
      </c>
      <c r="E23" s="47" t="s">
        <v>283</v>
      </c>
      <c r="F23" s="32" t="s">
        <v>241</v>
      </c>
      <c r="G23" s="33"/>
      <c r="H23" s="34"/>
      <c r="I23" s="50"/>
      <c r="J23" s="53"/>
    </row>
    <row r="24" spans="1:10" ht="48">
      <c r="A24" s="5">
        <v>21</v>
      </c>
      <c r="B24" s="45" t="s">
        <v>279</v>
      </c>
      <c r="C24" s="45">
        <v>210206</v>
      </c>
      <c r="D24" s="46" t="s">
        <v>12</v>
      </c>
      <c r="E24" s="47" t="s">
        <v>284</v>
      </c>
      <c r="F24" s="32" t="s">
        <v>241</v>
      </c>
      <c r="G24" s="33"/>
      <c r="H24" s="34"/>
      <c r="I24" s="50"/>
      <c r="J24" s="53"/>
    </row>
    <row r="25" spans="1:10" ht="48">
      <c r="A25" s="5">
        <v>22</v>
      </c>
      <c r="B25" s="45" t="s">
        <v>286</v>
      </c>
      <c r="C25" s="45">
        <v>214201</v>
      </c>
      <c r="D25" s="46" t="s">
        <v>43</v>
      </c>
      <c r="E25" s="47" t="s">
        <v>287</v>
      </c>
      <c r="F25" s="32" t="s">
        <v>241</v>
      </c>
      <c r="G25" s="33"/>
      <c r="H25" s="34"/>
      <c r="I25" s="50"/>
      <c r="J25" s="53"/>
    </row>
    <row r="26" spans="1:10" ht="48">
      <c r="A26" s="5">
        <v>23</v>
      </c>
      <c r="B26" s="45" t="s">
        <v>299</v>
      </c>
      <c r="C26" s="45">
        <v>215201</v>
      </c>
      <c r="D26" s="46" t="s">
        <v>45</v>
      </c>
      <c r="E26" s="47" t="s">
        <v>292</v>
      </c>
      <c r="F26" s="32" t="s">
        <v>73</v>
      </c>
      <c r="G26" s="33"/>
      <c r="H26" s="34"/>
      <c r="I26" s="50"/>
      <c r="J26" s="53"/>
    </row>
    <row r="27" spans="1:10" ht="96">
      <c r="A27" s="5">
        <v>24</v>
      </c>
      <c r="B27" s="45" t="s">
        <v>299</v>
      </c>
      <c r="C27" s="45">
        <v>215202</v>
      </c>
      <c r="D27" s="46" t="s">
        <v>45</v>
      </c>
      <c r="E27" s="47" t="s">
        <v>55</v>
      </c>
      <c r="F27" s="32" t="s">
        <v>73</v>
      </c>
      <c r="G27" s="33"/>
      <c r="H27" s="34"/>
      <c r="I27" s="50"/>
      <c r="J27" s="53"/>
    </row>
    <row r="28" spans="1:10" ht="120">
      <c r="A28" s="5">
        <v>25</v>
      </c>
      <c r="B28" s="45" t="s">
        <v>299</v>
      </c>
      <c r="C28" s="45">
        <v>215203</v>
      </c>
      <c r="D28" s="46" t="s">
        <v>45</v>
      </c>
      <c r="E28" s="47" t="s">
        <v>293</v>
      </c>
      <c r="F28" s="32" t="s">
        <v>73</v>
      </c>
      <c r="G28" s="33"/>
      <c r="H28" s="34"/>
      <c r="I28" s="50"/>
      <c r="J28" s="53"/>
    </row>
    <row r="29" spans="1:10" ht="409.5" customHeight="1">
      <c r="A29" s="5">
        <v>26</v>
      </c>
      <c r="B29" s="45" t="s">
        <v>299</v>
      </c>
      <c r="C29" s="45">
        <v>215204</v>
      </c>
      <c r="D29" s="46" t="s">
        <v>45</v>
      </c>
      <c r="E29" s="47" t="s">
        <v>294</v>
      </c>
      <c r="F29" s="83" t="s">
        <v>74</v>
      </c>
      <c r="G29" s="84" t="s">
        <v>45</v>
      </c>
      <c r="H29" s="85" t="s">
        <v>1171</v>
      </c>
      <c r="I29" s="90" t="s">
        <v>1177</v>
      </c>
      <c r="J29" s="88"/>
    </row>
    <row r="30" spans="1:10" ht="48">
      <c r="A30" s="5">
        <v>27</v>
      </c>
      <c r="B30" s="45" t="s">
        <v>299</v>
      </c>
      <c r="C30" s="45">
        <v>215205</v>
      </c>
      <c r="D30" s="46" t="s">
        <v>45</v>
      </c>
      <c r="E30" s="47" t="s">
        <v>295</v>
      </c>
      <c r="F30" s="32" t="s">
        <v>73</v>
      </c>
      <c r="G30" s="33"/>
      <c r="H30" s="34"/>
      <c r="I30" s="50"/>
      <c r="J30" s="53"/>
    </row>
    <row r="31" spans="1:10" ht="24">
      <c r="A31" s="5">
        <v>28</v>
      </c>
      <c r="B31" s="45" t="s">
        <v>299</v>
      </c>
      <c r="C31" s="45">
        <v>215206</v>
      </c>
      <c r="D31" s="46" t="s">
        <v>45</v>
      </c>
      <c r="E31" s="47" t="s">
        <v>296</v>
      </c>
      <c r="F31" s="32" t="s">
        <v>73</v>
      </c>
      <c r="G31" s="33"/>
      <c r="H31" s="34"/>
      <c r="I31" s="50"/>
      <c r="J31" s="53"/>
    </row>
    <row r="32" spans="1:10" ht="216">
      <c r="A32" s="5">
        <v>29</v>
      </c>
      <c r="B32" s="45" t="s">
        <v>299</v>
      </c>
      <c r="C32" s="45">
        <v>215207</v>
      </c>
      <c r="D32" s="46" t="s">
        <v>45</v>
      </c>
      <c r="E32" s="47" t="s">
        <v>297</v>
      </c>
      <c r="F32" s="83" t="s">
        <v>72</v>
      </c>
      <c r="G32" s="84" t="s">
        <v>45</v>
      </c>
      <c r="H32" s="85" t="s">
        <v>1173</v>
      </c>
      <c r="I32" s="86" t="s">
        <v>1176</v>
      </c>
      <c r="J32" s="88"/>
    </row>
    <row r="33" spans="1:10" ht="264">
      <c r="A33" s="5">
        <v>30</v>
      </c>
      <c r="B33" s="45" t="s">
        <v>299</v>
      </c>
      <c r="C33" s="45">
        <v>215208</v>
      </c>
      <c r="D33" s="46" t="s">
        <v>45</v>
      </c>
      <c r="E33" s="47" t="s">
        <v>298</v>
      </c>
      <c r="F33" s="83" t="s">
        <v>74</v>
      </c>
      <c r="G33" s="84" t="s">
        <v>45</v>
      </c>
      <c r="H33" s="85" t="s">
        <v>1174</v>
      </c>
      <c r="I33" s="86" t="s">
        <v>1175</v>
      </c>
      <c r="J33" s="88"/>
    </row>
    <row r="34" spans="1:10" ht="24">
      <c r="A34" s="5">
        <v>31</v>
      </c>
      <c r="B34" s="45" t="s">
        <v>300</v>
      </c>
      <c r="C34" s="45">
        <v>216201</v>
      </c>
      <c r="D34" s="46" t="s">
        <v>43</v>
      </c>
      <c r="E34" s="47" t="s">
        <v>301</v>
      </c>
      <c r="F34" s="32" t="s">
        <v>75</v>
      </c>
      <c r="G34" s="33"/>
      <c r="H34" s="34"/>
      <c r="I34" s="50"/>
      <c r="J34" s="53"/>
    </row>
    <row r="35" spans="1:10" ht="77.25" customHeight="1">
      <c r="A35" s="5">
        <v>32</v>
      </c>
      <c r="B35" s="45" t="s">
        <v>304</v>
      </c>
      <c r="C35" s="45">
        <v>217201</v>
      </c>
      <c r="D35" s="46" t="s">
        <v>43</v>
      </c>
      <c r="E35" s="47" t="s">
        <v>305</v>
      </c>
      <c r="F35" s="32" t="s">
        <v>75</v>
      </c>
      <c r="G35" s="33"/>
      <c r="H35" s="34"/>
      <c r="I35" s="50"/>
      <c r="J35" s="53"/>
    </row>
    <row r="36" spans="1:10" ht="24">
      <c r="A36" s="5">
        <v>33</v>
      </c>
      <c r="B36" s="45" t="s">
        <v>322</v>
      </c>
      <c r="C36" s="45">
        <v>223201</v>
      </c>
      <c r="D36" s="46" t="s">
        <v>47</v>
      </c>
      <c r="E36" s="47" t="s">
        <v>324</v>
      </c>
      <c r="F36" s="32" t="s">
        <v>73</v>
      </c>
      <c r="G36" s="33"/>
      <c r="H36" s="34"/>
      <c r="I36" s="50"/>
      <c r="J36" s="53"/>
    </row>
    <row r="37" spans="1:10" ht="24">
      <c r="A37" s="5">
        <v>34</v>
      </c>
      <c r="B37" s="45" t="s">
        <v>323</v>
      </c>
      <c r="C37" s="45">
        <v>223202</v>
      </c>
      <c r="D37" s="46" t="s">
        <v>47</v>
      </c>
      <c r="E37" s="47" t="s">
        <v>325</v>
      </c>
      <c r="F37" s="32" t="s">
        <v>73</v>
      </c>
      <c r="G37" s="33"/>
      <c r="H37" s="34"/>
      <c r="I37" s="50"/>
      <c r="J37" s="53"/>
    </row>
    <row r="38" spans="1:10" ht="24">
      <c r="A38" s="5">
        <v>35</v>
      </c>
      <c r="B38" s="45" t="s">
        <v>322</v>
      </c>
      <c r="C38" s="45">
        <v>223203</v>
      </c>
      <c r="D38" s="46" t="s">
        <v>47</v>
      </c>
      <c r="E38" s="47" t="s">
        <v>326</v>
      </c>
      <c r="F38" s="32" t="s">
        <v>73</v>
      </c>
      <c r="G38" s="33"/>
      <c r="H38" s="34"/>
      <c r="I38" s="50"/>
      <c r="J38" s="53"/>
    </row>
    <row r="39" spans="1:10" ht="48">
      <c r="A39" s="5">
        <v>36</v>
      </c>
      <c r="B39" s="45" t="s">
        <v>322</v>
      </c>
      <c r="C39" s="45">
        <v>223204</v>
      </c>
      <c r="D39" s="46" t="s">
        <v>47</v>
      </c>
      <c r="E39" s="47" t="s">
        <v>29</v>
      </c>
      <c r="F39" s="83" t="s">
        <v>22</v>
      </c>
      <c r="G39" s="84"/>
      <c r="H39" s="85"/>
      <c r="I39" s="86"/>
      <c r="J39" s="88" t="s">
        <v>1142</v>
      </c>
    </row>
    <row r="40" spans="1:10" ht="24">
      <c r="A40" s="5">
        <v>37</v>
      </c>
      <c r="B40" s="45" t="s">
        <v>322</v>
      </c>
      <c r="C40" s="45">
        <v>223205</v>
      </c>
      <c r="D40" s="46" t="s">
        <v>47</v>
      </c>
      <c r="E40" s="47" t="s">
        <v>327</v>
      </c>
      <c r="F40" s="32" t="s">
        <v>73</v>
      </c>
      <c r="G40" s="33"/>
      <c r="H40" s="34"/>
      <c r="I40" s="50"/>
      <c r="J40" s="53"/>
    </row>
    <row r="41" spans="1:10" ht="96">
      <c r="A41" s="5">
        <v>38</v>
      </c>
      <c r="B41" s="45" t="s">
        <v>337</v>
      </c>
      <c r="C41" s="45">
        <v>225201</v>
      </c>
      <c r="D41" s="46" t="s">
        <v>47</v>
      </c>
      <c r="E41" s="47" t="s">
        <v>338</v>
      </c>
      <c r="F41" s="32" t="s">
        <v>241</v>
      </c>
      <c r="G41" s="33"/>
      <c r="H41" s="34"/>
      <c r="I41" s="50"/>
      <c r="J41" s="53"/>
    </row>
    <row r="42" spans="1:10" ht="24">
      <c r="A42" s="5">
        <v>39</v>
      </c>
      <c r="B42" s="45" t="s">
        <v>337</v>
      </c>
      <c r="C42" s="45">
        <v>225202</v>
      </c>
      <c r="D42" s="46" t="s">
        <v>43</v>
      </c>
      <c r="E42" s="47" t="s">
        <v>339</v>
      </c>
      <c r="F42" s="32" t="s">
        <v>241</v>
      </c>
      <c r="G42" s="33"/>
      <c r="H42" s="34"/>
      <c r="I42" s="50"/>
      <c r="J42" s="53"/>
    </row>
    <row r="43" spans="1:10" ht="24">
      <c r="A43" s="5">
        <v>40</v>
      </c>
      <c r="B43" s="45" t="s">
        <v>337</v>
      </c>
      <c r="C43" s="45">
        <v>225203</v>
      </c>
      <c r="D43" s="46" t="s">
        <v>43</v>
      </c>
      <c r="E43" s="47" t="s">
        <v>56</v>
      </c>
      <c r="F43" s="32" t="s">
        <v>241</v>
      </c>
      <c r="G43" s="33"/>
      <c r="H43" s="34"/>
      <c r="I43" s="50"/>
      <c r="J43" s="53"/>
    </row>
    <row r="44" spans="1:10" ht="48">
      <c r="A44" s="5">
        <v>41</v>
      </c>
      <c r="B44" s="45" t="s">
        <v>345</v>
      </c>
      <c r="C44" s="45">
        <v>226201</v>
      </c>
      <c r="D44" s="46" t="s">
        <v>47</v>
      </c>
      <c r="E44" s="47" t="s">
        <v>344</v>
      </c>
      <c r="F44" s="32" t="s">
        <v>75</v>
      </c>
      <c r="G44" s="33"/>
      <c r="H44" s="34"/>
      <c r="I44" s="50"/>
      <c r="J44" s="53"/>
    </row>
    <row r="45" spans="1:10" ht="24">
      <c r="A45" s="5">
        <v>42</v>
      </c>
      <c r="B45" s="45" t="s">
        <v>349</v>
      </c>
      <c r="C45" s="45">
        <v>228201</v>
      </c>
      <c r="D45" s="46" t="s">
        <v>47</v>
      </c>
      <c r="E45" s="47" t="s">
        <v>350</v>
      </c>
      <c r="F45" s="32" t="s">
        <v>75</v>
      </c>
      <c r="G45" s="33"/>
      <c r="H45" s="34"/>
      <c r="I45" s="50"/>
      <c r="J45" s="53"/>
    </row>
    <row r="46" spans="1:10" ht="24">
      <c r="A46" s="5">
        <v>43</v>
      </c>
      <c r="B46" s="45" t="s">
        <v>356</v>
      </c>
      <c r="C46" s="45">
        <v>230201</v>
      </c>
      <c r="D46" s="46" t="s">
        <v>47</v>
      </c>
      <c r="E46" s="47" t="s">
        <v>357</v>
      </c>
      <c r="F46" s="32" t="s">
        <v>241</v>
      </c>
      <c r="G46" s="33"/>
      <c r="H46" s="34"/>
      <c r="I46" s="50"/>
      <c r="J46" s="53"/>
    </row>
    <row r="47" spans="1:10" ht="48">
      <c r="A47" s="5">
        <v>44</v>
      </c>
      <c r="B47" s="45" t="s">
        <v>356</v>
      </c>
      <c r="C47" s="45">
        <v>230202</v>
      </c>
      <c r="D47" s="46" t="s">
        <v>48</v>
      </c>
      <c r="E47" s="47" t="s">
        <v>358</v>
      </c>
      <c r="F47" s="32" t="s">
        <v>241</v>
      </c>
      <c r="G47" s="33"/>
      <c r="H47" s="34"/>
      <c r="I47" s="50"/>
      <c r="J47" s="53"/>
    </row>
    <row r="48" spans="1:10" ht="48">
      <c r="A48" s="5">
        <v>45</v>
      </c>
      <c r="B48" s="45" t="s">
        <v>356</v>
      </c>
      <c r="C48" s="45">
        <v>230203</v>
      </c>
      <c r="D48" s="46" t="s">
        <v>48</v>
      </c>
      <c r="E48" s="47" t="s">
        <v>359</v>
      </c>
      <c r="F48" s="32" t="s">
        <v>241</v>
      </c>
      <c r="G48" s="33"/>
      <c r="H48" s="34"/>
      <c r="I48" s="50"/>
      <c r="J48" s="53"/>
    </row>
    <row r="49" spans="1:10" ht="24">
      <c r="A49" s="5">
        <v>46</v>
      </c>
      <c r="B49" s="45" t="s">
        <v>356</v>
      </c>
      <c r="C49" s="45">
        <v>230204</v>
      </c>
      <c r="D49" s="46" t="s">
        <v>42</v>
      </c>
      <c r="E49" s="47" t="s">
        <v>57</v>
      </c>
      <c r="F49" s="32" t="s">
        <v>241</v>
      </c>
      <c r="G49" s="33"/>
      <c r="H49" s="34"/>
      <c r="I49" s="50"/>
      <c r="J49" s="53"/>
    </row>
    <row r="50" spans="1:10" ht="24">
      <c r="A50" s="5">
        <v>47</v>
      </c>
      <c r="B50" s="45" t="s">
        <v>356</v>
      </c>
      <c r="C50" s="45">
        <v>230205</v>
      </c>
      <c r="D50" s="46" t="s">
        <v>48</v>
      </c>
      <c r="E50" s="47" t="s">
        <v>360</v>
      </c>
      <c r="F50" s="32" t="s">
        <v>241</v>
      </c>
      <c r="G50" s="33"/>
      <c r="H50" s="34"/>
      <c r="I50" s="50"/>
      <c r="J50" s="53"/>
    </row>
    <row r="51" spans="1:10" ht="24">
      <c r="A51" s="5">
        <v>48</v>
      </c>
      <c r="B51" s="45" t="s">
        <v>356</v>
      </c>
      <c r="C51" s="45">
        <v>230206</v>
      </c>
      <c r="D51" s="46" t="s">
        <v>48</v>
      </c>
      <c r="E51" s="47" t="s">
        <v>361</v>
      </c>
      <c r="F51" s="32" t="s">
        <v>241</v>
      </c>
      <c r="G51" s="33"/>
      <c r="H51" s="34"/>
      <c r="I51" s="50"/>
      <c r="J51" s="53"/>
    </row>
    <row r="52" spans="1:10" ht="24">
      <c r="A52" s="5">
        <v>49</v>
      </c>
      <c r="B52" s="45" t="s">
        <v>364</v>
      </c>
      <c r="C52" s="45">
        <v>231201</v>
      </c>
      <c r="D52" s="46" t="s">
        <v>44</v>
      </c>
      <c r="E52" s="47" t="s">
        <v>365</v>
      </c>
      <c r="F52" s="32" t="s">
        <v>241</v>
      </c>
      <c r="G52" s="33"/>
      <c r="H52" s="34"/>
      <c r="I52" s="50"/>
      <c r="J52" s="53"/>
    </row>
    <row r="53" spans="1:10" ht="72">
      <c r="A53" s="5">
        <v>50</v>
      </c>
      <c r="B53" s="45" t="s">
        <v>370</v>
      </c>
      <c r="C53" s="45">
        <v>232201</v>
      </c>
      <c r="D53" s="46" t="s">
        <v>48</v>
      </c>
      <c r="E53" s="47" t="s">
        <v>371</v>
      </c>
      <c r="F53" s="83" t="s">
        <v>72</v>
      </c>
      <c r="G53" s="84" t="s">
        <v>48</v>
      </c>
      <c r="H53" s="85" t="s">
        <v>374</v>
      </c>
      <c r="I53" s="86" t="s">
        <v>371</v>
      </c>
      <c r="J53" s="88" t="s">
        <v>375</v>
      </c>
    </row>
    <row r="54" spans="1:10" ht="48">
      <c r="A54" s="5">
        <v>51</v>
      </c>
      <c r="B54" s="45" t="s">
        <v>370</v>
      </c>
      <c r="C54" s="45">
        <v>232202</v>
      </c>
      <c r="D54" s="46" t="s">
        <v>12</v>
      </c>
      <c r="E54" s="47" t="s">
        <v>372</v>
      </c>
      <c r="F54" s="32" t="s">
        <v>73</v>
      </c>
      <c r="G54" s="33"/>
      <c r="H54" s="34"/>
      <c r="I54" s="50"/>
      <c r="J54" s="53"/>
    </row>
    <row r="55" spans="1:10" ht="48">
      <c r="A55" s="5">
        <v>52</v>
      </c>
      <c r="B55" s="45" t="s">
        <v>370</v>
      </c>
      <c r="C55" s="45">
        <v>232203</v>
      </c>
      <c r="D55" s="46" t="s">
        <v>43</v>
      </c>
      <c r="E55" s="47" t="s">
        <v>373</v>
      </c>
      <c r="F55" s="32" t="s">
        <v>73</v>
      </c>
      <c r="G55" s="33"/>
      <c r="H55" s="34"/>
      <c r="I55" s="50"/>
      <c r="J55" s="53"/>
    </row>
    <row r="56" spans="1:10" ht="24">
      <c r="A56" s="5">
        <v>53</v>
      </c>
      <c r="B56" s="45" t="s">
        <v>378</v>
      </c>
      <c r="C56" s="45">
        <v>233201</v>
      </c>
      <c r="D56" s="46" t="s">
        <v>43</v>
      </c>
      <c r="E56" s="47" t="s">
        <v>380</v>
      </c>
      <c r="F56" s="32" t="s">
        <v>1204</v>
      </c>
      <c r="G56" s="33"/>
      <c r="H56" s="34"/>
      <c r="I56" s="50"/>
      <c r="J56" s="53"/>
    </row>
    <row r="57" spans="1:10" ht="48">
      <c r="A57" s="5">
        <v>54</v>
      </c>
      <c r="B57" s="45" t="s">
        <v>381</v>
      </c>
      <c r="C57" s="45">
        <v>235201</v>
      </c>
      <c r="D57" s="46" t="s">
        <v>48</v>
      </c>
      <c r="E57" s="47" t="s">
        <v>58</v>
      </c>
      <c r="F57" s="32" t="s">
        <v>73</v>
      </c>
      <c r="G57" s="33"/>
      <c r="H57" s="34"/>
      <c r="I57" s="50"/>
      <c r="J57" s="53"/>
    </row>
    <row r="58" spans="1:10" ht="48">
      <c r="A58" s="5">
        <v>55</v>
      </c>
      <c r="B58" s="45" t="s">
        <v>381</v>
      </c>
      <c r="C58" s="45">
        <v>235202</v>
      </c>
      <c r="D58" s="46" t="s">
        <v>48</v>
      </c>
      <c r="E58" s="47" t="s">
        <v>388</v>
      </c>
      <c r="F58" s="32" t="s">
        <v>73</v>
      </c>
      <c r="G58" s="33"/>
      <c r="H58" s="34"/>
      <c r="I58" s="50"/>
      <c r="J58" s="53"/>
    </row>
    <row r="59" spans="1:10" ht="48">
      <c r="A59" s="5">
        <v>56</v>
      </c>
      <c r="B59" s="45" t="s">
        <v>381</v>
      </c>
      <c r="C59" s="45">
        <v>235203</v>
      </c>
      <c r="D59" s="46" t="s">
        <v>48</v>
      </c>
      <c r="E59" s="47" t="s">
        <v>389</v>
      </c>
      <c r="F59" s="32" t="s">
        <v>73</v>
      </c>
      <c r="G59" s="33"/>
      <c r="H59" s="34"/>
      <c r="I59" s="50"/>
      <c r="J59" s="53"/>
    </row>
    <row r="60" spans="1:10" ht="24">
      <c r="A60" s="5">
        <v>57</v>
      </c>
      <c r="B60" s="45" t="s">
        <v>381</v>
      </c>
      <c r="C60" s="45">
        <v>235204</v>
      </c>
      <c r="D60" s="46" t="s">
        <v>48</v>
      </c>
      <c r="E60" s="47" t="s">
        <v>390</v>
      </c>
      <c r="F60" s="32" t="s">
        <v>73</v>
      </c>
      <c r="G60" s="33"/>
      <c r="H60" s="34"/>
      <c r="I60" s="50"/>
      <c r="J60" s="53"/>
    </row>
    <row r="61" spans="1:10" ht="48">
      <c r="A61" s="5">
        <v>58</v>
      </c>
      <c r="B61" s="45" t="s">
        <v>381</v>
      </c>
      <c r="C61" s="45">
        <v>235205</v>
      </c>
      <c r="D61" s="46" t="s">
        <v>48</v>
      </c>
      <c r="E61" s="47" t="s">
        <v>391</v>
      </c>
      <c r="F61" s="32" t="s">
        <v>73</v>
      </c>
      <c r="G61" s="33"/>
      <c r="H61" s="34"/>
      <c r="I61" s="50"/>
      <c r="J61" s="53"/>
    </row>
    <row r="62" spans="1:10" ht="48">
      <c r="A62" s="5">
        <v>59</v>
      </c>
      <c r="B62" s="45" t="s">
        <v>381</v>
      </c>
      <c r="C62" s="45">
        <v>235206</v>
      </c>
      <c r="D62" s="46" t="s">
        <v>48</v>
      </c>
      <c r="E62" s="47" t="s">
        <v>392</v>
      </c>
      <c r="F62" s="32" t="s">
        <v>73</v>
      </c>
      <c r="G62" s="33"/>
      <c r="H62" s="34"/>
      <c r="I62" s="50"/>
      <c r="J62" s="53"/>
    </row>
    <row r="63" spans="1:10" ht="48">
      <c r="A63" s="5">
        <v>60</v>
      </c>
      <c r="B63" s="45" t="s">
        <v>381</v>
      </c>
      <c r="C63" s="45">
        <v>235207</v>
      </c>
      <c r="D63" s="46" t="s">
        <v>48</v>
      </c>
      <c r="E63" s="47" t="s">
        <v>393</v>
      </c>
      <c r="F63" s="32" t="s">
        <v>73</v>
      </c>
      <c r="G63" s="33"/>
      <c r="H63" s="34"/>
      <c r="I63" s="50"/>
      <c r="J63" s="53"/>
    </row>
    <row r="64" spans="1:10" ht="24">
      <c r="A64" s="5">
        <v>61</v>
      </c>
      <c r="B64" s="45" t="s">
        <v>381</v>
      </c>
      <c r="C64" s="45">
        <v>235208</v>
      </c>
      <c r="D64" s="46" t="s">
        <v>48</v>
      </c>
      <c r="E64" s="47" t="s">
        <v>394</v>
      </c>
      <c r="F64" s="32" t="s">
        <v>73</v>
      </c>
      <c r="G64" s="33"/>
      <c r="H64" s="34"/>
      <c r="I64" s="50"/>
      <c r="J64" s="53"/>
    </row>
    <row r="65" spans="1:10" ht="24">
      <c r="A65" s="5">
        <v>62</v>
      </c>
      <c r="B65" s="45" t="s">
        <v>381</v>
      </c>
      <c r="C65" s="45">
        <v>235209</v>
      </c>
      <c r="D65" s="46" t="s">
        <v>48</v>
      </c>
      <c r="E65" s="47" t="s">
        <v>395</v>
      </c>
      <c r="F65" s="32" t="s">
        <v>73</v>
      </c>
      <c r="G65" s="33"/>
      <c r="H65" s="34"/>
      <c r="I65" s="50"/>
      <c r="J65" s="53"/>
    </row>
    <row r="66" spans="1:10" ht="24">
      <c r="A66" s="5">
        <v>63</v>
      </c>
      <c r="B66" s="45" t="s">
        <v>381</v>
      </c>
      <c r="C66" s="45">
        <v>235210</v>
      </c>
      <c r="D66" s="46" t="s">
        <v>48</v>
      </c>
      <c r="E66" s="47" t="s">
        <v>396</v>
      </c>
      <c r="F66" s="32" t="s">
        <v>73</v>
      </c>
      <c r="G66" s="33"/>
      <c r="H66" s="34"/>
      <c r="I66" s="50"/>
      <c r="J66" s="53"/>
    </row>
    <row r="67" spans="1:10" ht="48">
      <c r="A67" s="5">
        <v>64</v>
      </c>
      <c r="B67" s="45" t="s">
        <v>399</v>
      </c>
      <c r="C67" s="45">
        <v>236201</v>
      </c>
      <c r="D67" s="46" t="s">
        <v>43</v>
      </c>
      <c r="E67" s="47" t="s">
        <v>400</v>
      </c>
      <c r="F67" s="83" t="s">
        <v>72</v>
      </c>
      <c r="G67" s="84" t="s">
        <v>43</v>
      </c>
      <c r="H67" s="85" t="s">
        <v>80</v>
      </c>
      <c r="I67" s="86" t="s">
        <v>401</v>
      </c>
      <c r="J67" s="88"/>
    </row>
    <row r="68" spans="1:10" ht="48">
      <c r="A68" s="5">
        <v>65</v>
      </c>
      <c r="B68" s="45" t="s">
        <v>404</v>
      </c>
      <c r="C68" s="45">
        <v>238201</v>
      </c>
      <c r="D68" s="46" t="s">
        <v>45</v>
      </c>
      <c r="E68" s="47" t="s">
        <v>405</v>
      </c>
      <c r="F68" s="32" t="s">
        <v>241</v>
      </c>
      <c r="G68" s="33"/>
      <c r="H68" s="34"/>
      <c r="I68" s="50"/>
      <c r="J68" s="53"/>
    </row>
    <row r="69" spans="1:10" ht="48">
      <c r="A69" s="5">
        <v>66</v>
      </c>
      <c r="B69" s="45" t="s">
        <v>404</v>
      </c>
      <c r="C69" s="45">
        <v>238202</v>
      </c>
      <c r="D69" s="46" t="s">
        <v>45</v>
      </c>
      <c r="E69" s="47" t="s">
        <v>406</v>
      </c>
      <c r="F69" s="32" t="s">
        <v>241</v>
      </c>
      <c r="G69" s="33"/>
      <c r="H69" s="34"/>
      <c r="I69" s="50"/>
      <c r="J69" s="53"/>
    </row>
    <row r="70" spans="1:10" ht="48">
      <c r="A70" s="5">
        <v>67</v>
      </c>
      <c r="B70" s="45" t="s">
        <v>414</v>
      </c>
      <c r="C70" s="45">
        <v>239201</v>
      </c>
      <c r="D70" s="46" t="s">
        <v>51</v>
      </c>
      <c r="E70" s="47" t="s">
        <v>61</v>
      </c>
      <c r="F70" s="32" t="s">
        <v>241</v>
      </c>
      <c r="G70" s="33"/>
      <c r="H70" s="34"/>
      <c r="I70" s="50"/>
      <c r="J70" s="53"/>
    </row>
    <row r="71" spans="1:10" ht="48">
      <c r="A71" s="5">
        <v>68</v>
      </c>
      <c r="B71" s="45" t="s">
        <v>414</v>
      </c>
      <c r="C71" s="45">
        <v>239202</v>
      </c>
      <c r="D71" s="46" t="s">
        <v>51</v>
      </c>
      <c r="E71" s="47" t="s">
        <v>62</v>
      </c>
      <c r="F71" s="32" t="s">
        <v>241</v>
      </c>
      <c r="G71" s="33"/>
      <c r="H71" s="34"/>
      <c r="I71" s="50"/>
      <c r="J71" s="53"/>
    </row>
    <row r="72" spans="1:10" ht="48">
      <c r="A72" s="5">
        <v>69</v>
      </c>
      <c r="B72" s="45" t="s">
        <v>415</v>
      </c>
      <c r="C72" s="45">
        <v>240201</v>
      </c>
      <c r="D72" s="46" t="s">
        <v>12</v>
      </c>
      <c r="E72" s="47" t="s">
        <v>418</v>
      </c>
      <c r="F72" s="32" t="s">
        <v>73</v>
      </c>
      <c r="G72" s="33"/>
      <c r="H72" s="34"/>
      <c r="I72" s="50"/>
      <c r="J72" s="53"/>
    </row>
    <row r="73" spans="1:10" ht="192">
      <c r="A73" s="5">
        <v>70</v>
      </c>
      <c r="B73" s="45" t="s">
        <v>415</v>
      </c>
      <c r="C73" s="45">
        <v>240202</v>
      </c>
      <c r="D73" s="46" t="s">
        <v>43</v>
      </c>
      <c r="E73" s="47" t="s">
        <v>419</v>
      </c>
      <c r="F73" s="83" t="s">
        <v>72</v>
      </c>
      <c r="G73" s="84" t="s">
        <v>43</v>
      </c>
      <c r="H73" s="85" t="s">
        <v>1126</v>
      </c>
      <c r="I73" s="86" t="s">
        <v>1127</v>
      </c>
      <c r="J73" s="88" t="s">
        <v>1128</v>
      </c>
    </row>
    <row r="74" spans="1:10" ht="144">
      <c r="A74" s="5">
        <v>71</v>
      </c>
      <c r="B74" s="45" t="s">
        <v>421</v>
      </c>
      <c r="C74" s="45">
        <v>241201</v>
      </c>
      <c r="D74" s="46" t="s">
        <v>43</v>
      </c>
      <c r="E74" s="47" t="s">
        <v>420</v>
      </c>
      <c r="F74" s="83" t="s">
        <v>74</v>
      </c>
      <c r="G74" s="84" t="s">
        <v>43</v>
      </c>
      <c r="H74" s="85">
        <v>23</v>
      </c>
      <c r="I74" s="86" t="s">
        <v>1101</v>
      </c>
      <c r="J74" s="88"/>
    </row>
    <row r="75" spans="1:10" ht="48">
      <c r="A75" s="5">
        <v>72</v>
      </c>
      <c r="B75" s="45" t="s">
        <v>443</v>
      </c>
      <c r="C75" s="45">
        <v>243201</v>
      </c>
      <c r="D75" s="46" t="s">
        <v>12</v>
      </c>
      <c r="E75" s="47" t="s">
        <v>444</v>
      </c>
      <c r="F75" s="32" t="s">
        <v>241</v>
      </c>
      <c r="G75" s="33"/>
      <c r="H75" s="34"/>
      <c r="I75" s="50"/>
      <c r="J75" s="53"/>
    </row>
    <row r="76" spans="1:10" ht="24">
      <c r="A76" s="5">
        <v>73</v>
      </c>
      <c r="B76" s="45" t="s">
        <v>443</v>
      </c>
      <c r="C76" s="45">
        <v>243202</v>
      </c>
      <c r="D76" s="46" t="s">
        <v>43</v>
      </c>
      <c r="E76" s="47" t="s">
        <v>445</v>
      </c>
      <c r="F76" s="32" t="s">
        <v>241</v>
      </c>
      <c r="G76" s="33"/>
      <c r="H76" s="34"/>
      <c r="I76" s="50"/>
      <c r="J76" s="53"/>
    </row>
    <row r="77" spans="1:10" ht="48">
      <c r="A77" s="5">
        <v>74</v>
      </c>
      <c r="B77" s="45" t="s">
        <v>443</v>
      </c>
      <c r="C77" s="45">
        <v>243203</v>
      </c>
      <c r="D77" s="46" t="s">
        <v>48</v>
      </c>
      <c r="E77" s="47" t="s">
        <v>63</v>
      </c>
      <c r="F77" s="32" t="s">
        <v>241</v>
      </c>
      <c r="G77" s="33"/>
      <c r="H77" s="34"/>
      <c r="I77" s="50"/>
      <c r="J77" s="53"/>
    </row>
    <row r="78" spans="1:10" ht="24">
      <c r="A78" s="5">
        <v>75</v>
      </c>
      <c r="B78" s="45" t="s">
        <v>446</v>
      </c>
      <c r="C78" s="45">
        <v>244201</v>
      </c>
      <c r="D78" s="46" t="s">
        <v>50</v>
      </c>
      <c r="E78" s="47" t="s">
        <v>59</v>
      </c>
      <c r="F78" s="32" t="s">
        <v>73</v>
      </c>
      <c r="G78" s="33"/>
      <c r="H78" s="34"/>
      <c r="I78" s="50"/>
      <c r="J78" s="53"/>
    </row>
    <row r="79" spans="1:10" ht="24">
      <c r="A79" s="5">
        <v>76</v>
      </c>
      <c r="B79" s="45" t="s">
        <v>447</v>
      </c>
      <c r="C79" s="45">
        <v>244202</v>
      </c>
      <c r="D79" s="46" t="s">
        <v>43</v>
      </c>
      <c r="E79" s="47" t="s">
        <v>448</v>
      </c>
      <c r="F79" s="83" t="s">
        <v>72</v>
      </c>
      <c r="G79" s="84" t="s">
        <v>43</v>
      </c>
      <c r="H79" s="85">
        <v>234</v>
      </c>
      <c r="I79" s="86" t="s">
        <v>449</v>
      </c>
      <c r="J79" s="88"/>
    </row>
    <row r="80" spans="1:10" ht="24">
      <c r="A80" s="5">
        <v>77</v>
      </c>
      <c r="B80" s="45" t="s">
        <v>450</v>
      </c>
      <c r="C80" s="45">
        <v>245201</v>
      </c>
      <c r="D80" s="46" t="s">
        <v>43</v>
      </c>
      <c r="E80" s="47" t="s">
        <v>451</v>
      </c>
      <c r="F80" s="32" t="s">
        <v>241</v>
      </c>
      <c r="G80" s="33"/>
      <c r="H80" s="34"/>
      <c r="I80" s="50"/>
      <c r="J80" s="53"/>
    </row>
    <row r="81" spans="1:10" ht="48">
      <c r="A81" s="5">
        <v>78</v>
      </c>
      <c r="B81" s="45" t="s">
        <v>450</v>
      </c>
      <c r="C81" s="45">
        <v>245202</v>
      </c>
      <c r="D81" s="46" t="s">
        <v>43</v>
      </c>
      <c r="E81" s="47" t="s">
        <v>452</v>
      </c>
      <c r="F81" s="32" t="s">
        <v>241</v>
      </c>
      <c r="G81" s="33"/>
      <c r="H81" s="34"/>
      <c r="I81" s="50"/>
      <c r="J81" s="53"/>
    </row>
    <row r="82" spans="1:10" ht="269.25" customHeight="1">
      <c r="A82" s="5">
        <v>79</v>
      </c>
      <c r="B82" s="45" t="s">
        <v>456</v>
      </c>
      <c r="C82" s="45">
        <v>246201</v>
      </c>
      <c r="D82" s="46" t="s">
        <v>47</v>
      </c>
      <c r="E82" s="47" t="s">
        <v>457</v>
      </c>
      <c r="F82" s="83" t="s">
        <v>72</v>
      </c>
      <c r="G82" s="84" t="s">
        <v>47</v>
      </c>
      <c r="H82" s="85" t="s">
        <v>458</v>
      </c>
      <c r="I82" s="86" t="s">
        <v>459</v>
      </c>
      <c r="J82" s="88"/>
    </row>
    <row r="83" spans="1:10" ht="219.75" customHeight="1">
      <c r="A83" s="5">
        <v>80</v>
      </c>
      <c r="B83" s="45" t="s">
        <v>462</v>
      </c>
      <c r="C83" s="45">
        <v>247201</v>
      </c>
      <c r="D83" s="46" t="s">
        <v>47</v>
      </c>
      <c r="E83" s="47" t="s">
        <v>463</v>
      </c>
      <c r="F83" s="83" t="s">
        <v>74</v>
      </c>
      <c r="G83" s="84" t="s">
        <v>47</v>
      </c>
      <c r="H83" s="85" t="s">
        <v>465</v>
      </c>
      <c r="I83" s="86" t="s">
        <v>466</v>
      </c>
      <c r="J83" s="88"/>
    </row>
    <row r="84" spans="1:10" ht="103.5" customHeight="1">
      <c r="A84" s="5">
        <v>81</v>
      </c>
      <c r="B84" s="45" t="s">
        <v>462</v>
      </c>
      <c r="C84" s="45">
        <v>247202</v>
      </c>
      <c r="D84" s="46" t="s">
        <v>47</v>
      </c>
      <c r="E84" s="47" t="s">
        <v>464</v>
      </c>
      <c r="F84" s="83" t="s">
        <v>74</v>
      </c>
      <c r="G84" s="84" t="s">
        <v>47</v>
      </c>
      <c r="H84" s="85" t="s">
        <v>467</v>
      </c>
      <c r="I84" s="91" t="s">
        <v>468</v>
      </c>
      <c r="J84" s="88"/>
    </row>
    <row r="85" spans="1:10" ht="48">
      <c r="A85" s="5">
        <v>82</v>
      </c>
      <c r="B85" s="45" t="s">
        <v>469</v>
      </c>
      <c r="C85" s="45">
        <v>248201</v>
      </c>
      <c r="D85" s="46" t="s">
        <v>52</v>
      </c>
      <c r="E85" s="47" t="s">
        <v>26</v>
      </c>
      <c r="F85" s="32" t="s">
        <v>241</v>
      </c>
      <c r="G85" s="33"/>
      <c r="H85" s="34"/>
      <c r="I85" s="50"/>
      <c r="J85" s="53"/>
    </row>
    <row r="86" spans="1:10" ht="192">
      <c r="A86" s="5">
        <v>83</v>
      </c>
      <c r="B86" s="45" t="s">
        <v>472</v>
      </c>
      <c r="C86" s="45">
        <v>249201</v>
      </c>
      <c r="D86" s="46" t="s">
        <v>47</v>
      </c>
      <c r="E86" s="47" t="s">
        <v>60</v>
      </c>
      <c r="F86" s="83" t="s">
        <v>72</v>
      </c>
      <c r="G86" s="84" t="s">
        <v>47</v>
      </c>
      <c r="H86" s="85">
        <v>249201</v>
      </c>
      <c r="I86" s="86" t="s">
        <v>1165</v>
      </c>
      <c r="J86" s="88"/>
    </row>
    <row r="87" spans="1:10" ht="144">
      <c r="A87" s="5">
        <v>84</v>
      </c>
      <c r="B87" s="45" t="s">
        <v>473</v>
      </c>
      <c r="C87" s="45">
        <v>249202</v>
      </c>
      <c r="D87" s="46" t="s">
        <v>47</v>
      </c>
      <c r="E87" s="47" t="s">
        <v>474</v>
      </c>
      <c r="F87" s="83" t="s">
        <v>72</v>
      </c>
      <c r="G87" s="84" t="s">
        <v>47</v>
      </c>
      <c r="H87" s="85">
        <v>249202</v>
      </c>
      <c r="I87" s="86" t="s">
        <v>1166</v>
      </c>
      <c r="J87" s="88"/>
    </row>
    <row r="88" spans="1:10" ht="24">
      <c r="A88" s="5">
        <v>85</v>
      </c>
      <c r="B88" s="45" t="s">
        <v>477</v>
      </c>
      <c r="C88" s="45">
        <v>250201</v>
      </c>
      <c r="D88" s="46" t="s">
        <v>47</v>
      </c>
      <c r="E88" s="47" t="s">
        <v>31</v>
      </c>
      <c r="F88" s="32" t="s">
        <v>1204</v>
      </c>
      <c r="G88" s="33"/>
      <c r="H88" s="34"/>
      <c r="I88" s="54"/>
      <c r="J88" s="53"/>
    </row>
    <row r="89" spans="1:10" ht="24">
      <c r="A89" s="5">
        <v>86</v>
      </c>
      <c r="B89" s="45" t="s">
        <v>477</v>
      </c>
      <c r="C89" s="45">
        <v>250202</v>
      </c>
      <c r="D89" s="46" t="s">
        <v>48</v>
      </c>
      <c r="E89" s="47" t="s">
        <v>478</v>
      </c>
      <c r="F89" s="32" t="s">
        <v>1204</v>
      </c>
      <c r="G89" s="33"/>
      <c r="H89" s="34"/>
      <c r="I89" s="50"/>
      <c r="J89" s="53"/>
    </row>
    <row r="90" spans="1:10" ht="24">
      <c r="A90" s="5">
        <v>87</v>
      </c>
      <c r="B90" s="45" t="s">
        <v>477</v>
      </c>
      <c r="C90" s="45">
        <v>250203</v>
      </c>
      <c r="D90" s="46" t="s">
        <v>48</v>
      </c>
      <c r="E90" s="47" t="s">
        <v>479</v>
      </c>
      <c r="F90" s="32" t="s">
        <v>1204</v>
      </c>
      <c r="G90" s="33"/>
      <c r="H90" s="34"/>
      <c r="I90" s="50"/>
      <c r="J90" s="53"/>
    </row>
    <row r="91" spans="1:10" ht="24">
      <c r="A91" s="5">
        <v>88</v>
      </c>
      <c r="B91" s="45" t="s">
        <v>477</v>
      </c>
      <c r="C91" s="45">
        <v>250204</v>
      </c>
      <c r="D91" s="46" t="s">
        <v>48</v>
      </c>
      <c r="E91" s="47" t="s">
        <v>480</v>
      </c>
      <c r="F91" s="32" t="s">
        <v>1204</v>
      </c>
      <c r="G91" s="33"/>
      <c r="H91" s="34"/>
      <c r="I91" s="50"/>
      <c r="J91" s="53"/>
    </row>
    <row r="92" spans="1:10" ht="48">
      <c r="A92" s="5">
        <v>89</v>
      </c>
      <c r="B92" s="45" t="s">
        <v>491</v>
      </c>
      <c r="C92" s="45">
        <v>251201</v>
      </c>
      <c r="D92" s="46" t="s">
        <v>43</v>
      </c>
      <c r="E92" s="47" t="s">
        <v>492</v>
      </c>
      <c r="F92" s="32" t="s">
        <v>75</v>
      </c>
      <c r="G92" s="33"/>
      <c r="H92" s="34"/>
      <c r="I92" s="50"/>
      <c r="J92" s="53"/>
    </row>
    <row r="93" spans="1:10" ht="48">
      <c r="A93" s="5">
        <v>90</v>
      </c>
      <c r="B93" s="45" t="s">
        <v>493</v>
      </c>
      <c r="C93" s="45">
        <v>253201</v>
      </c>
      <c r="D93" s="46" t="s">
        <v>48</v>
      </c>
      <c r="E93" s="47" t="s">
        <v>494</v>
      </c>
      <c r="F93" s="83" t="s">
        <v>72</v>
      </c>
      <c r="G93" s="84" t="s">
        <v>48</v>
      </c>
      <c r="H93" s="85">
        <v>166</v>
      </c>
      <c r="I93" s="86" t="s">
        <v>499</v>
      </c>
      <c r="J93" s="88" t="s">
        <v>497</v>
      </c>
    </row>
    <row r="94" spans="1:10" ht="24">
      <c r="A94" s="5">
        <v>91</v>
      </c>
      <c r="B94" s="45" t="s">
        <v>493</v>
      </c>
      <c r="C94" s="45">
        <v>253202</v>
      </c>
      <c r="D94" s="46" t="s">
        <v>48</v>
      </c>
      <c r="E94" s="47" t="s">
        <v>495</v>
      </c>
      <c r="F94" s="83" t="s">
        <v>74</v>
      </c>
      <c r="G94" s="84" t="s">
        <v>48</v>
      </c>
      <c r="H94" s="85">
        <v>108</v>
      </c>
      <c r="I94" s="86" t="s">
        <v>500</v>
      </c>
      <c r="J94" s="88" t="s">
        <v>498</v>
      </c>
    </row>
    <row r="95" spans="1:10" ht="24">
      <c r="A95" s="5">
        <v>92</v>
      </c>
      <c r="B95" s="45" t="s">
        <v>493</v>
      </c>
      <c r="C95" s="45">
        <v>253203</v>
      </c>
      <c r="D95" s="46" t="s">
        <v>43</v>
      </c>
      <c r="E95" s="47" t="s">
        <v>496</v>
      </c>
      <c r="F95" s="32" t="s">
        <v>73</v>
      </c>
      <c r="G95" s="33"/>
      <c r="H95" s="34"/>
      <c r="I95" s="50"/>
      <c r="J95" s="53"/>
    </row>
    <row r="96" spans="1:10" ht="24">
      <c r="A96" s="5">
        <v>93</v>
      </c>
      <c r="B96" s="45" t="s">
        <v>508</v>
      </c>
      <c r="C96" s="45">
        <v>255201</v>
      </c>
      <c r="D96" s="46" t="s">
        <v>42</v>
      </c>
      <c r="E96" s="47" t="s">
        <v>506</v>
      </c>
      <c r="F96" s="32" t="s">
        <v>1204</v>
      </c>
      <c r="G96" s="33"/>
      <c r="H96" s="34"/>
      <c r="I96" s="50"/>
      <c r="J96" s="53"/>
    </row>
    <row r="97" spans="1:10" ht="24">
      <c r="A97" s="5">
        <v>94</v>
      </c>
      <c r="B97" s="45" t="s">
        <v>508</v>
      </c>
      <c r="C97" s="45">
        <v>255202</v>
      </c>
      <c r="D97" s="46" t="s">
        <v>43</v>
      </c>
      <c r="E97" s="47" t="s">
        <v>507</v>
      </c>
      <c r="F97" s="32" t="s">
        <v>1204</v>
      </c>
      <c r="G97" s="33"/>
      <c r="H97" s="34"/>
      <c r="I97" s="50"/>
      <c r="J97" s="53"/>
    </row>
    <row r="98" spans="1:10" ht="24">
      <c r="A98" s="5">
        <v>95</v>
      </c>
      <c r="B98" s="45" t="s">
        <v>518</v>
      </c>
      <c r="C98" s="45">
        <v>256201</v>
      </c>
      <c r="D98" s="46" t="s">
        <v>47</v>
      </c>
      <c r="E98" s="47" t="s">
        <v>519</v>
      </c>
      <c r="F98" s="32" t="s">
        <v>75</v>
      </c>
      <c r="G98" s="33"/>
      <c r="H98" s="34"/>
      <c r="I98" s="50"/>
      <c r="J98" s="53"/>
    </row>
    <row r="99" spans="1:10" ht="24">
      <c r="A99" s="5">
        <v>96</v>
      </c>
      <c r="B99" s="45" t="s">
        <v>520</v>
      </c>
      <c r="C99" s="45">
        <v>257201</v>
      </c>
      <c r="D99" s="46" t="s">
        <v>47</v>
      </c>
      <c r="E99" s="47" t="s">
        <v>521</v>
      </c>
      <c r="F99" s="32" t="s">
        <v>75</v>
      </c>
      <c r="G99" s="33"/>
      <c r="H99" s="34"/>
      <c r="I99" s="50"/>
      <c r="J99" s="53"/>
    </row>
    <row r="100" spans="1:10" ht="48">
      <c r="A100" s="5">
        <v>97</v>
      </c>
      <c r="B100" s="45" t="s">
        <v>522</v>
      </c>
      <c r="C100" s="45">
        <v>258201</v>
      </c>
      <c r="D100" s="46" t="s">
        <v>43</v>
      </c>
      <c r="E100" s="47" t="s">
        <v>523</v>
      </c>
      <c r="F100" s="32" t="s">
        <v>75</v>
      </c>
      <c r="G100" s="33"/>
      <c r="H100" s="34"/>
      <c r="I100" s="50"/>
      <c r="J100" s="53"/>
    </row>
    <row r="101" spans="1:10" ht="24">
      <c r="A101" s="5">
        <v>98</v>
      </c>
      <c r="B101" s="45" t="s">
        <v>522</v>
      </c>
      <c r="C101" s="45">
        <v>258202</v>
      </c>
      <c r="D101" s="46" t="s">
        <v>47</v>
      </c>
      <c r="E101" s="47" t="s">
        <v>524</v>
      </c>
      <c r="F101" s="32" t="s">
        <v>75</v>
      </c>
      <c r="G101" s="33"/>
      <c r="H101" s="34"/>
      <c r="I101" s="50"/>
      <c r="J101" s="53"/>
    </row>
    <row r="102" spans="1:10" ht="216">
      <c r="A102" s="5">
        <v>99</v>
      </c>
      <c r="B102" s="45" t="s">
        <v>528</v>
      </c>
      <c r="C102" s="45">
        <v>259201</v>
      </c>
      <c r="D102" s="46" t="s">
        <v>12</v>
      </c>
      <c r="E102" s="47" t="s">
        <v>529</v>
      </c>
      <c r="F102" s="83" t="s">
        <v>74</v>
      </c>
      <c r="G102" s="84" t="s">
        <v>12</v>
      </c>
      <c r="H102" s="85" t="s">
        <v>1103</v>
      </c>
      <c r="I102" s="86" t="s">
        <v>1108</v>
      </c>
      <c r="J102" s="88"/>
    </row>
    <row r="103" spans="1:10" ht="96">
      <c r="A103" s="5">
        <v>100</v>
      </c>
      <c r="B103" s="45" t="s">
        <v>528</v>
      </c>
      <c r="C103" s="45">
        <v>259202</v>
      </c>
      <c r="D103" s="46" t="s">
        <v>43</v>
      </c>
      <c r="E103" s="47" t="s">
        <v>530</v>
      </c>
      <c r="F103" s="83" t="s">
        <v>74</v>
      </c>
      <c r="G103" s="84" t="s">
        <v>43</v>
      </c>
      <c r="H103" s="85" t="s">
        <v>1104</v>
      </c>
      <c r="I103" s="86" t="s">
        <v>1106</v>
      </c>
      <c r="J103" s="88"/>
    </row>
    <row r="104" spans="1:10" ht="96">
      <c r="A104" s="5">
        <v>101</v>
      </c>
      <c r="B104" s="45" t="s">
        <v>528</v>
      </c>
      <c r="C104" s="45">
        <v>259203</v>
      </c>
      <c r="D104" s="46" t="s">
        <v>43</v>
      </c>
      <c r="E104" s="47" t="s">
        <v>531</v>
      </c>
      <c r="F104" s="83" t="s">
        <v>74</v>
      </c>
      <c r="G104" s="84" t="s">
        <v>43</v>
      </c>
      <c r="H104" s="85" t="s">
        <v>1105</v>
      </c>
      <c r="I104" s="86" t="s">
        <v>1107</v>
      </c>
      <c r="J104" s="88"/>
    </row>
    <row r="105" spans="1:10" ht="48">
      <c r="A105" s="5">
        <v>102</v>
      </c>
      <c r="B105" s="45" t="s">
        <v>534</v>
      </c>
      <c r="C105" s="45">
        <v>260201</v>
      </c>
      <c r="D105" s="46" t="s">
        <v>48</v>
      </c>
      <c r="E105" s="47" t="s">
        <v>535</v>
      </c>
      <c r="F105" s="32" t="s">
        <v>75</v>
      </c>
      <c r="G105" s="33"/>
      <c r="H105" s="34"/>
      <c r="I105" s="50"/>
      <c r="J105" s="53"/>
    </row>
    <row r="106" spans="1:10" ht="120">
      <c r="A106" s="5">
        <v>103</v>
      </c>
      <c r="B106" s="45" t="s">
        <v>536</v>
      </c>
      <c r="C106" s="45">
        <v>261201</v>
      </c>
      <c r="D106" s="46" t="s">
        <v>50</v>
      </c>
      <c r="E106" s="47" t="s">
        <v>537</v>
      </c>
      <c r="F106" s="83" t="s">
        <v>74</v>
      </c>
      <c r="G106" s="84" t="s">
        <v>50</v>
      </c>
      <c r="H106" s="85">
        <v>4</v>
      </c>
      <c r="I106" s="86" t="s">
        <v>538</v>
      </c>
      <c r="J106" s="88"/>
    </row>
    <row r="107" spans="1:10" ht="48">
      <c r="A107" s="5">
        <v>104</v>
      </c>
      <c r="B107" s="45" t="s">
        <v>546</v>
      </c>
      <c r="C107" s="45">
        <v>265201</v>
      </c>
      <c r="D107" s="46" t="s">
        <v>43</v>
      </c>
      <c r="E107" s="47" t="s">
        <v>547</v>
      </c>
      <c r="F107" s="32" t="s">
        <v>75</v>
      </c>
      <c r="G107" s="33"/>
      <c r="H107" s="34"/>
      <c r="I107" s="50"/>
      <c r="J107" s="53"/>
    </row>
    <row r="108" spans="1:10" ht="24">
      <c r="A108" s="5">
        <v>105</v>
      </c>
      <c r="B108" s="45" t="s">
        <v>551</v>
      </c>
      <c r="C108" s="45">
        <v>266201</v>
      </c>
      <c r="D108" s="46" t="s">
        <v>43</v>
      </c>
      <c r="E108" s="47" t="s">
        <v>552</v>
      </c>
      <c r="F108" s="32" t="s">
        <v>75</v>
      </c>
      <c r="G108" s="33"/>
      <c r="H108" s="34"/>
      <c r="I108" s="50"/>
      <c r="J108" s="53"/>
    </row>
    <row r="109" spans="1:10" ht="24">
      <c r="A109" s="5">
        <v>106</v>
      </c>
      <c r="B109" s="45" t="s">
        <v>551</v>
      </c>
      <c r="C109" s="45">
        <v>266202</v>
      </c>
      <c r="D109" s="46" t="s">
        <v>46</v>
      </c>
      <c r="E109" s="47" t="s">
        <v>553</v>
      </c>
      <c r="F109" s="32" t="s">
        <v>75</v>
      </c>
      <c r="G109" s="33"/>
      <c r="H109" s="34"/>
      <c r="I109" s="50"/>
      <c r="J109" s="53"/>
    </row>
    <row r="110" spans="1:10" ht="24">
      <c r="A110" s="5">
        <v>107</v>
      </c>
      <c r="B110" s="45" t="s">
        <v>551</v>
      </c>
      <c r="C110" s="45">
        <v>266203</v>
      </c>
      <c r="D110" s="46" t="s">
        <v>42</v>
      </c>
      <c r="E110" s="47" t="s">
        <v>554</v>
      </c>
      <c r="F110" s="32" t="s">
        <v>75</v>
      </c>
      <c r="G110" s="33"/>
      <c r="H110" s="34"/>
      <c r="I110" s="55"/>
      <c r="J110" s="56"/>
    </row>
    <row r="111" spans="1:10" ht="24">
      <c r="A111" s="5">
        <v>108</v>
      </c>
      <c r="B111" s="45" t="s">
        <v>551</v>
      </c>
      <c r="C111" s="45">
        <v>266204</v>
      </c>
      <c r="D111" s="46" t="s">
        <v>43</v>
      </c>
      <c r="E111" s="47" t="s">
        <v>555</v>
      </c>
      <c r="F111" s="32" t="s">
        <v>75</v>
      </c>
      <c r="G111" s="33"/>
      <c r="H111" s="34"/>
      <c r="I111" s="50"/>
      <c r="J111" s="53"/>
    </row>
    <row r="112" spans="1:10" ht="24">
      <c r="A112" s="5">
        <v>109</v>
      </c>
      <c r="B112" s="45" t="s">
        <v>558</v>
      </c>
      <c r="C112" s="45">
        <v>268201</v>
      </c>
      <c r="D112" s="46" t="s">
        <v>48</v>
      </c>
      <c r="E112" s="47" t="s">
        <v>559</v>
      </c>
      <c r="F112" s="32" t="s">
        <v>75</v>
      </c>
      <c r="G112" s="33"/>
      <c r="H112" s="34"/>
      <c r="I112" s="50"/>
      <c r="J112" s="53"/>
    </row>
    <row r="113" spans="1:10" ht="48">
      <c r="A113" s="5">
        <v>110</v>
      </c>
      <c r="B113" s="45" t="s">
        <v>560</v>
      </c>
      <c r="C113" s="45">
        <v>269201</v>
      </c>
      <c r="D113" s="46" t="s">
        <v>50</v>
      </c>
      <c r="E113" s="47" t="s">
        <v>561</v>
      </c>
      <c r="F113" s="83" t="s">
        <v>74</v>
      </c>
      <c r="G113" s="84" t="s">
        <v>50</v>
      </c>
      <c r="H113" s="85">
        <v>4</v>
      </c>
      <c r="I113" s="86" t="s">
        <v>561</v>
      </c>
      <c r="J113" s="88"/>
    </row>
    <row r="114" spans="1:10" ht="48">
      <c r="A114" s="5">
        <v>111</v>
      </c>
      <c r="B114" s="45" t="s">
        <v>560</v>
      </c>
      <c r="C114" s="45">
        <v>269202</v>
      </c>
      <c r="D114" s="46" t="s">
        <v>50</v>
      </c>
      <c r="E114" s="47" t="s">
        <v>562</v>
      </c>
      <c r="F114" s="32" t="s">
        <v>75</v>
      </c>
      <c r="G114" s="33"/>
      <c r="H114" s="34"/>
      <c r="I114" s="50"/>
      <c r="J114" s="53"/>
    </row>
    <row r="115" spans="1:10" ht="48">
      <c r="A115" s="5">
        <v>112</v>
      </c>
      <c r="B115" s="45" t="s">
        <v>563</v>
      </c>
      <c r="C115" s="45">
        <v>270201</v>
      </c>
      <c r="D115" s="46" t="s">
        <v>45</v>
      </c>
      <c r="E115" s="47" t="s">
        <v>564</v>
      </c>
      <c r="F115" s="32" t="s">
        <v>75</v>
      </c>
      <c r="G115" s="33"/>
      <c r="H115" s="34"/>
      <c r="I115" s="50"/>
      <c r="J115" s="53"/>
    </row>
    <row r="116" spans="1:10" ht="24">
      <c r="A116" s="5">
        <v>113</v>
      </c>
      <c r="B116" s="45" t="s">
        <v>565</v>
      </c>
      <c r="C116" s="45">
        <v>271201</v>
      </c>
      <c r="D116" s="46" t="s">
        <v>51</v>
      </c>
      <c r="E116" s="47" t="s">
        <v>566</v>
      </c>
      <c r="F116" s="32" t="s">
        <v>75</v>
      </c>
      <c r="G116" s="33"/>
      <c r="H116" s="34"/>
      <c r="I116" s="50"/>
      <c r="J116" s="53"/>
    </row>
    <row r="117" spans="1:10" ht="24">
      <c r="A117" s="5">
        <v>114</v>
      </c>
      <c r="B117" s="45" t="s">
        <v>565</v>
      </c>
      <c r="C117" s="45">
        <v>271202</v>
      </c>
      <c r="D117" s="46" t="s">
        <v>51</v>
      </c>
      <c r="E117" s="47" t="s">
        <v>567</v>
      </c>
      <c r="F117" s="32" t="s">
        <v>75</v>
      </c>
      <c r="G117" s="33"/>
      <c r="H117" s="34"/>
      <c r="I117" s="50"/>
      <c r="J117" s="53"/>
    </row>
    <row r="118" spans="1:10" ht="24">
      <c r="A118" s="5">
        <v>115</v>
      </c>
      <c r="B118" s="45" t="s">
        <v>565</v>
      </c>
      <c r="C118" s="45">
        <v>271203</v>
      </c>
      <c r="D118" s="46" t="s">
        <v>51</v>
      </c>
      <c r="E118" s="47" t="s">
        <v>568</v>
      </c>
      <c r="F118" s="32" t="s">
        <v>75</v>
      </c>
      <c r="G118" s="33"/>
      <c r="H118" s="34"/>
      <c r="I118" s="50"/>
      <c r="J118" s="53"/>
    </row>
    <row r="119" spans="1:10" ht="24">
      <c r="A119" s="5">
        <v>116</v>
      </c>
      <c r="B119" s="45" t="s">
        <v>565</v>
      </c>
      <c r="C119" s="45">
        <v>271204</v>
      </c>
      <c r="D119" s="46" t="s">
        <v>47</v>
      </c>
      <c r="E119" s="47" t="s">
        <v>569</v>
      </c>
      <c r="F119" s="32" t="s">
        <v>75</v>
      </c>
      <c r="G119" s="33"/>
      <c r="H119" s="34"/>
      <c r="I119" s="50"/>
      <c r="J119" s="53"/>
    </row>
    <row r="120" spans="1:10" ht="219.75" customHeight="1">
      <c r="A120" s="5">
        <v>117</v>
      </c>
      <c r="B120" s="45" t="s">
        <v>573</v>
      </c>
      <c r="C120" s="45">
        <v>272201</v>
      </c>
      <c r="D120" s="46" t="s">
        <v>43</v>
      </c>
      <c r="E120" s="47" t="s">
        <v>574</v>
      </c>
      <c r="F120" s="83" t="s">
        <v>74</v>
      </c>
      <c r="G120" s="84" t="s">
        <v>43</v>
      </c>
      <c r="H120" s="85" t="s">
        <v>1198</v>
      </c>
      <c r="I120" s="86" t="s">
        <v>1199</v>
      </c>
      <c r="J120" s="88"/>
    </row>
    <row r="121" spans="1:10" ht="216">
      <c r="A121" s="5">
        <v>118</v>
      </c>
      <c r="B121" s="45" t="s">
        <v>583</v>
      </c>
      <c r="C121" s="45">
        <v>273201</v>
      </c>
      <c r="D121" s="46" t="s">
        <v>42</v>
      </c>
      <c r="E121" s="47" t="s">
        <v>585</v>
      </c>
      <c r="F121" s="83" t="s">
        <v>72</v>
      </c>
      <c r="G121" s="84" t="s">
        <v>42</v>
      </c>
      <c r="H121" s="85">
        <v>273201</v>
      </c>
      <c r="I121" s="86" t="s">
        <v>1109</v>
      </c>
      <c r="J121" s="88"/>
    </row>
    <row r="122" spans="1:10" ht="24">
      <c r="A122" s="5">
        <v>119</v>
      </c>
      <c r="B122" s="45" t="s">
        <v>584</v>
      </c>
      <c r="C122" s="45">
        <v>273202</v>
      </c>
      <c r="D122" s="46" t="s">
        <v>43</v>
      </c>
      <c r="E122" s="47" t="s">
        <v>586</v>
      </c>
      <c r="F122" s="32" t="s">
        <v>73</v>
      </c>
      <c r="G122" s="33"/>
      <c r="H122" s="34"/>
      <c r="I122" s="50"/>
      <c r="J122" s="53"/>
    </row>
    <row r="123" spans="1:10" ht="24">
      <c r="A123" s="5">
        <v>120</v>
      </c>
      <c r="B123" s="45" t="s">
        <v>584</v>
      </c>
      <c r="C123" s="45">
        <v>273203</v>
      </c>
      <c r="D123" s="46" t="s">
        <v>43</v>
      </c>
      <c r="E123" s="47" t="s">
        <v>587</v>
      </c>
      <c r="F123" s="32" t="s">
        <v>73</v>
      </c>
      <c r="G123" s="33"/>
      <c r="H123" s="34"/>
      <c r="I123" s="50"/>
      <c r="J123" s="53"/>
    </row>
    <row r="124" spans="1:10" ht="72">
      <c r="A124" s="5">
        <v>121</v>
      </c>
      <c r="B124" s="45" t="s">
        <v>593</v>
      </c>
      <c r="C124" s="45">
        <v>276201</v>
      </c>
      <c r="D124" s="46" t="s">
        <v>12</v>
      </c>
      <c r="E124" s="47" t="s">
        <v>590</v>
      </c>
      <c r="F124" s="83" t="s">
        <v>74</v>
      </c>
      <c r="G124" s="84" t="s">
        <v>12</v>
      </c>
      <c r="H124" s="85">
        <v>0</v>
      </c>
      <c r="I124" s="86" t="s">
        <v>1124</v>
      </c>
      <c r="J124" s="88"/>
    </row>
    <row r="125" spans="1:10" ht="48">
      <c r="A125" s="5">
        <v>122</v>
      </c>
      <c r="B125" s="45" t="s">
        <v>593</v>
      </c>
      <c r="C125" s="45">
        <v>276202</v>
      </c>
      <c r="D125" s="46" t="s">
        <v>12</v>
      </c>
      <c r="E125" s="47" t="s">
        <v>591</v>
      </c>
      <c r="F125" s="32" t="s">
        <v>73</v>
      </c>
      <c r="G125" s="33"/>
      <c r="H125" s="34"/>
      <c r="I125" s="50"/>
      <c r="J125" s="53"/>
    </row>
    <row r="126" spans="1:10" ht="72">
      <c r="A126" s="5">
        <v>123</v>
      </c>
      <c r="B126" s="45" t="s">
        <v>593</v>
      </c>
      <c r="C126" s="45">
        <v>276203</v>
      </c>
      <c r="D126" s="46" t="s">
        <v>12</v>
      </c>
      <c r="E126" s="47" t="s">
        <v>592</v>
      </c>
      <c r="F126" s="32" t="s">
        <v>73</v>
      </c>
      <c r="G126" s="33"/>
      <c r="H126" s="34"/>
      <c r="I126" s="50"/>
      <c r="J126" s="53"/>
    </row>
    <row r="127" spans="1:10" ht="48">
      <c r="A127" s="5">
        <v>124</v>
      </c>
      <c r="B127" s="45" t="s">
        <v>594</v>
      </c>
      <c r="C127" s="45">
        <v>278201</v>
      </c>
      <c r="D127" s="46" t="s">
        <v>43</v>
      </c>
      <c r="E127" s="47" t="s">
        <v>595</v>
      </c>
      <c r="F127" s="32" t="s">
        <v>75</v>
      </c>
      <c r="G127" s="33"/>
      <c r="H127" s="34"/>
      <c r="I127" s="50"/>
      <c r="J127" s="53"/>
    </row>
    <row r="128" spans="1:10" ht="24">
      <c r="A128" s="5">
        <v>125</v>
      </c>
      <c r="B128" s="45" t="s">
        <v>600</v>
      </c>
      <c r="C128" s="45">
        <v>279201</v>
      </c>
      <c r="D128" s="46" t="s">
        <v>51</v>
      </c>
      <c r="E128" s="47" t="s">
        <v>598</v>
      </c>
      <c r="F128" s="32" t="s">
        <v>75</v>
      </c>
      <c r="G128" s="33"/>
      <c r="H128" s="34"/>
      <c r="I128" s="50"/>
      <c r="J128" s="53"/>
    </row>
    <row r="129" spans="1:10" ht="24">
      <c r="A129" s="5">
        <v>126</v>
      </c>
      <c r="B129" s="45" t="s">
        <v>601</v>
      </c>
      <c r="C129" s="45">
        <v>279202</v>
      </c>
      <c r="D129" s="46" t="s">
        <v>51</v>
      </c>
      <c r="E129" s="47" t="s">
        <v>599</v>
      </c>
      <c r="F129" s="32" t="s">
        <v>75</v>
      </c>
      <c r="G129" s="33"/>
      <c r="H129" s="34"/>
      <c r="I129" s="50"/>
      <c r="J129" s="53"/>
    </row>
    <row r="130" spans="1:10" ht="24">
      <c r="A130" s="5">
        <v>127</v>
      </c>
      <c r="B130" s="45" t="s">
        <v>611</v>
      </c>
      <c r="C130" s="45">
        <v>280201</v>
      </c>
      <c r="D130" s="46" t="s">
        <v>43</v>
      </c>
      <c r="E130" s="47" t="s">
        <v>605</v>
      </c>
      <c r="F130" s="32" t="s">
        <v>1204</v>
      </c>
      <c r="G130" s="33"/>
      <c r="H130" s="34"/>
      <c r="I130" s="50"/>
      <c r="J130" s="53"/>
    </row>
    <row r="131" spans="1:10" ht="24">
      <c r="A131" s="5">
        <v>128</v>
      </c>
      <c r="B131" s="45" t="s">
        <v>611</v>
      </c>
      <c r="C131" s="45">
        <v>280202</v>
      </c>
      <c r="D131" s="46" t="s">
        <v>43</v>
      </c>
      <c r="E131" s="47" t="s">
        <v>606</v>
      </c>
      <c r="F131" s="32" t="s">
        <v>1204</v>
      </c>
      <c r="G131" s="33"/>
      <c r="H131" s="34"/>
      <c r="I131" s="50"/>
      <c r="J131" s="53"/>
    </row>
    <row r="132" spans="1:10" ht="24">
      <c r="A132" s="5">
        <v>129</v>
      </c>
      <c r="B132" s="45" t="s">
        <v>611</v>
      </c>
      <c r="C132" s="45">
        <v>280203</v>
      </c>
      <c r="D132" s="46" t="s">
        <v>43</v>
      </c>
      <c r="E132" s="47" t="s">
        <v>607</v>
      </c>
      <c r="F132" s="32" t="s">
        <v>1204</v>
      </c>
      <c r="G132" s="33"/>
      <c r="H132" s="34"/>
      <c r="I132" s="50"/>
      <c r="J132" s="53"/>
    </row>
    <row r="133" spans="1:10" ht="24">
      <c r="A133" s="5">
        <v>130</v>
      </c>
      <c r="B133" s="45" t="s">
        <v>611</v>
      </c>
      <c r="C133" s="45">
        <v>280204</v>
      </c>
      <c r="D133" s="46" t="s">
        <v>45</v>
      </c>
      <c r="E133" s="47" t="s">
        <v>608</v>
      </c>
      <c r="F133" s="32" t="s">
        <v>1204</v>
      </c>
      <c r="G133" s="33"/>
      <c r="H133" s="34"/>
      <c r="I133" s="50"/>
      <c r="J133" s="53"/>
    </row>
    <row r="134" spans="1:10" ht="24">
      <c r="A134" s="5">
        <v>131</v>
      </c>
      <c r="B134" s="45" t="s">
        <v>611</v>
      </c>
      <c r="C134" s="45">
        <v>280205</v>
      </c>
      <c r="D134" s="46" t="s">
        <v>43</v>
      </c>
      <c r="E134" s="47" t="s">
        <v>609</v>
      </c>
      <c r="F134" s="32" t="s">
        <v>1204</v>
      </c>
      <c r="G134" s="33"/>
      <c r="H134" s="34"/>
      <c r="I134" s="50"/>
      <c r="J134" s="53"/>
    </row>
    <row r="135" spans="1:10" ht="24">
      <c r="A135" s="5">
        <v>132</v>
      </c>
      <c r="B135" s="45" t="s">
        <v>611</v>
      </c>
      <c r="C135" s="45">
        <v>280206</v>
      </c>
      <c r="D135" s="46" t="s">
        <v>43</v>
      </c>
      <c r="E135" s="47" t="s">
        <v>610</v>
      </c>
      <c r="F135" s="32" t="s">
        <v>1204</v>
      </c>
      <c r="G135" s="33"/>
      <c r="H135" s="34"/>
      <c r="I135" s="50"/>
      <c r="J135" s="53"/>
    </row>
    <row r="136" spans="1:10" ht="72">
      <c r="A136" s="5">
        <v>133</v>
      </c>
      <c r="B136" s="45" t="s">
        <v>612</v>
      </c>
      <c r="C136" s="45">
        <v>281201</v>
      </c>
      <c r="D136" s="46" t="s">
        <v>43</v>
      </c>
      <c r="E136" s="47" t="s">
        <v>613</v>
      </c>
      <c r="F136" s="32" t="s">
        <v>75</v>
      </c>
      <c r="G136" s="33"/>
      <c r="H136" s="34"/>
      <c r="I136" s="50"/>
      <c r="J136" s="53"/>
    </row>
    <row r="137" spans="1:10" ht="72">
      <c r="A137" s="5">
        <v>134</v>
      </c>
      <c r="B137" s="45" t="s">
        <v>612</v>
      </c>
      <c r="C137" s="45">
        <v>281202</v>
      </c>
      <c r="D137" s="46" t="s">
        <v>45</v>
      </c>
      <c r="E137" s="47" t="s">
        <v>614</v>
      </c>
      <c r="F137" s="32" t="s">
        <v>75</v>
      </c>
      <c r="G137" s="33"/>
      <c r="H137" s="34"/>
      <c r="I137" s="50"/>
      <c r="J137" s="53"/>
    </row>
    <row r="138" spans="1:10" ht="24">
      <c r="A138" s="5">
        <v>135</v>
      </c>
      <c r="B138" s="45" t="s">
        <v>618</v>
      </c>
      <c r="C138" s="45">
        <v>282201</v>
      </c>
      <c r="D138" s="46" t="s">
        <v>51</v>
      </c>
      <c r="E138" s="47" t="s">
        <v>619</v>
      </c>
      <c r="F138" s="32" t="s">
        <v>75</v>
      </c>
      <c r="G138" s="33"/>
      <c r="H138" s="34"/>
      <c r="I138" s="50"/>
      <c r="J138" s="53"/>
    </row>
    <row r="139" spans="1:10" ht="24">
      <c r="A139" s="5">
        <v>136</v>
      </c>
      <c r="B139" s="45" t="s">
        <v>618</v>
      </c>
      <c r="C139" s="45">
        <v>282202</v>
      </c>
      <c r="D139" s="46" t="s">
        <v>43</v>
      </c>
      <c r="E139" s="47" t="s">
        <v>620</v>
      </c>
      <c r="F139" s="32" t="s">
        <v>75</v>
      </c>
      <c r="G139" s="33"/>
      <c r="H139" s="34"/>
      <c r="I139" s="50"/>
      <c r="J139" s="53"/>
    </row>
    <row r="140" spans="1:10" ht="24">
      <c r="A140" s="5">
        <v>137</v>
      </c>
      <c r="B140" s="45" t="s">
        <v>623</v>
      </c>
      <c r="C140" s="45">
        <v>283201</v>
      </c>
      <c r="D140" s="46" t="s">
        <v>51</v>
      </c>
      <c r="E140" s="47" t="s">
        <v>624</v>
      </c>
      <c r="F140" s="32" t="s">
        <v>75</v>
      </c>
      <c r="G140" s="33"/>
      <c r="H140" s="34"/>
      <c r="I140" s="50"/>
      <c r="J140" s="53"/>
    </row>
    <row r="141" spans="1:10" ht="24">
      <c r="A141" s="5">
        <v>138</v>
      </c>
      <c r="B141" s="45" t="s">
        <v>623</v>
      </c>
      <c r="C141" s="45">
        <v>283202</v>
      </c>
      <c r="D141" s="46" t="s">
        <v>48</v>
      </c>
      <c r="E141" s="47" t="s">
        <v>625</v>
      </c>
      <c r="F141" s="32" t="s">
        <v>75</v>
      </c>
      <c r="G141" s="33"/>
      <c r="H141" s="34"/>
      <c r="I141" s="50"/>
      <c r="J141" s="53"/>
    </row>
    <row r="142" spans="1:10" ht="72">
      <c r="A142" s="5">
        <v>139</v>
      </c>
      <c r="B142" s="45" t="s">
        <v>623</v>
      </c>
      <c r="C142" s="45">
        <v>283203</v>
      </c>
      <c r="D142" s="46" t="s">
        <v>47</v>
      </c>
      <c r="E142" s="47" t="s">
        <v>626</v>
      </c>
      <c r="F142" s="32" t="s">
        <v>75</v>
      </c>
      <c r="G142" s="33"/>
      <c r="H142" s="34"/>
      <c r="I142" s="50"/>
      <c r="J142" s="53"/>
    </row>
    <row r="143" spans="1:10" ht="48">
      <c r="A143" s="5">
        <v>140</v>
      </c>
      <c r="B143" s="45" t="s">
        <v>628</v>
      </c>
      <c r="C143" s="45">
        <v>284201</v>
      </c>
      <c r="D143" s="46" t="s">
        <v>43</v>
      </c>
      <c r="E143" s="47" t="s">
        <v>627</v>
      </c>
      <c r="F143" s="32" t="s">
        <v>75</v>
      </c>
      <c r="G143" s="33"/>
      <c r="H143" s="34"/>
      <c r="I143" s="50"/>
      <c r="J143" s="53"/>
    </row>
    <row r="144" spans="1:10" ht="144">
      <c r="A144" s="5">
        <v>141</v>
      </c>
      <c r="B144" s="45" t="s">
        <v>635</v>
      </c>
      <c r="C144" s="45">
        <v>286201</v>
      </c>
      <c r="D144" s="46" t="s">
        <v>43</v>
      </c>
      <c r="E144" s="47" t="s">
        <v>637</v>
      </c>
      <c r="F144" s="83" t="s">
        <v>74</v>
      </c>
      <c r="G144" s="84" t="s">
        <v>43</v>
      </c>
      <c r="H144" s="85">
        <v>52</v>
      </c>
      <c r="I144" s="86" t="s">
        <v>1112</v>
      </c>
      <c r="J144" s="88"/>
    </row>
    <row r="145" spans="1:10" ht="24">
      <c r="A145" s="5">
        <v>142</v>
      </c>
      <c r="B145" s="45" t="s">
        <v>636</v>
      </c>
      <c r="C145" s="45">
        <v>286202</v>
      </c>
      <c r="D145" s="46" t="s">
        <v>43</v>
      </c>
      <c r="E145" s="47" t="s">
        <v>638</v>
      </c>
      <c r="F145" s="32" t="s">
        <v>73</v>
      </c>
      <c r="G145" s="33"/>
      <c r="H145" s="34"/>
      <c r="I145" s="50"/>
      <c r="J145" s="53"/>
    </row>
    <row r="146" spans="1:10" ht="24">
      <c r="A146" s="5">
        <v>143</v>
      </c>
      <c r="B146" s="45" t="s">
        <v>636</v>
      </c>
      <c r="C146" s="45">
        <v>286203</v>
      </c>
      <c r="D146" s="46" t="s">
        <v>46</v>
      </c>
      <c r="E146" s="47" t="s">
        <v>639</v>
      </c>
      <c r="F146" s="32" t="s">
        <v>73</v>
      </c>
      <c r="G146" s="33"/>
      <c r="H146" s="34"/>
      <c r="I146" s="50"/>
      <c r="J146" s="53"/>
    </row>
    <row r="147" spans="1:10" ht="48">
      <c r="A147" s="5">
        <v>144</v>
      </c>
      <c r="B147" s="45" t="s">
        <v>644</v>
      </c>
      <c r="C147" s="45">
        <v>287201</v>
      </c>
      <c r="D147" s="46" t="s">
        <v>51</v>
      </c>
      <c r="E147" s="47" t="s">
        <v>645</v>
      </c>
      <c r="F147" s="83" t="s">
        <v>72</v>
      </c>
      <c r="G147" s="84" t="s">
        <v>51</v>
      </c>
      <c r="H147" s="85" t="s">
        <v>1143</v>
      </c>
      <c r="I147" s="86" t="s">
        <v>1144</v>
      </c>
      <c r="J147" s="88" t="s">
        <v>1145</v>
      </c>
    </row>
    <row r="148" spans="1:10" ht="24">
      <c r="A148" s="5">
        <v>145</v>
      </c>
      <c r="B148" s="45" t="s">
        <v>644</v>
      </c>
      <c r="C148" s="45">
        <v>287202</v>
      </c>
      <c r="D148" s="46" t="s">
        <v>51</v>
      </c>
      <c r="E148" s="47" t="s">
        <v>646</v>
      </c>
      <c r="F148" s="32" t="s">
        <v>73</v>
      </c>
      <c r="G148" s="33"/>
      <c r="H148" s="34"/>
      <c r="I148" s="50"/>
      <c r="J148" s="53"/>
    </row>
    <row r="149" spans="1:10" ht="24">
      <c r="A149" s="5">
        <v>146</v>
      </c>
      <c r="B149" s="45" t="s">
        <v>644</v>
      </c>
      <c r="C149" s="45">
        <v>287203</v>
      </c>
      <c r="D149" s="46" t="s">
        <v>51</v>
      </c>
      <c r="E149" s="47" t="s">
        <v>647</v>
      </c>
      <c r="F149" s="32" t="s">
        <v>73</v>
      </c>
      <c r="G149" s="33"/>
      <c r="H149" s="34"/>
      <c r="I149" s="50"/>
      <c r="J149" s="53"/>
    </row>
    <row r="150" spans="1:10" ht="24">
      <c r="A150" s="5">
        <v>147</v>
      </c>
      <c r="B150" s="45" t="s">
        <v>644</v>
      </c>
      <c r="C150" s="45">
        <v>287204</v>
      </c>
      <c r="D150" s="46" t="s">
        <v>51</v>
      </c>
      <c r="E150" s="47" t="s">
        <v>648</v>
      </c>
      <c r="F150" s="32" t="s">
        <v>73</v>
      </c>
      <c r="G150" s="33"/>
      <c r="H150" s="34"/>
      <c r="I150" s="50"/>
      <c r="J150" s="53"/>
    </row>
    <row r="151" spans="1:10" ht="293.25" customHeight="1">
      <c r="A151" s="5">
        <v>148</v>
      </c>
      <c r="B151" s="45" t="s">
        <v>644</v>
      </c>
      <c r="C151" s="45">
        <v>287205</v>
      </c>
      <c r="D151" s="46" t="s">
        <v>51</v>
      </c>
      <c r="E151" s="47" t="s">
        <v>649</v>
      </c>
      <c r="F151" s="83" t="s">
        <v>72</v>
      </c>
      <c r="G151" s="84" t="s">
        <v>51</v>
      </c>
      <c r="H151" s="85">
        <v>2</v>
      </c>
      <c r="I151" s="90" t="s">
        <v>1146</v>
      </c>
      <c r="J151" s="88" t="s">
        <v>1147</v>
      </c>
    </row>
    <row r="152" spans="1:10" ht="24">
      <c r="A152" s="5">
        <v>149</v>
      </c>
      <c r="B152" s="45" t="s">
        <v>644</v>
      </c>
      <c r="C152" s="45">
        <v>287206</v>
      </c>
      <c r="D152" s="46" t="s">
        <v>51</v>
      </c>
      <c r="E152" s="47" t="s">
        <v>650</v>
      </c>
      <c r="F152" s="32" t="s">
        <v>73</v>
      </c>
      <c r="G152" s="33"/>
      <c r="H152" s="34"/>
      <c r="I152" s="50"/>
      <c r="J152" s="53"/>
    </row>
    <row r="153" spans="1:10" ht="24">
      <c r="A153" s="5">
        <v>150</v>
      </c>
      <c r="B153" s="45" t="s">
        <v>644</v>
      </c>
      <c r="C153" s="45">
        <v>287207</v>
      </c>
      <c r="D153" s="46" t="s">
        <v>51</v>
      </c>
      <c r="E153" s="47" t="s">
        <v>651</v>
      </c>
      <c r="F153" s="32" t="s">
        <v>73</v>
      </c>
      <c r="G153" s="33"/>
      <c r="H153" s="34"/>
      <c r="I153" s="50"/>
      <c r="J153" s="53"/>
    </row>
    <row r="154" spans="1:10" ht="24">
      <c r="A154" s="5">
        <v>151</v>
      </c>
      <c r="B154" s="45" t="s">
        <v>644</v>
      </c>
      <c r="C154" s="45">
        <v>287208</v>
      </c>
      <c r="D154" s="46" t="s">
        <v>51</v>
      </c>
      <c r="E154" s="47" t="s">
        <v>652</v>
      </c>
      <c r="F154" s="32" t="s">
        <v>73</v>
      </c>
      <c r="G154" s="33"/>
      <c r="H154" s="34"/>
      <c r="I154" s="50"/>
      <c r="J154" s="53"/>
    </row>
    <row r="155" spans="1:10" ht="24">
      <c r="A155" s="5">
        <v>152</v>
      </c>
      <c r="B155" s="45" t="s">
        <v>656</v>
      </c>
      <c r="C155" s="45">
        <v>288201</v>
      </c>
      <c r="D155" s="46" t="s">
        <v>51</v>
      </c>
      <c r="E155" s="47" t="s">
        <v>657</v>
      </c>
      <c r="F155" s="32" t="s">
        <v>75</v>
      </c>
      <c r="G155" s="33"/>
      <c r="H155" s="34"/>
      <c r="I155" s="50"/>
      <c r="J155" s="53"/>
    </row>
    <row r="156" spans="1:10" ht="24">
      <c r="A156" s="5">
        <v>153</v>
      </c>
      <c r="B156" s="45" t="s">
        <v>656</v>
      </c>
      <c r="C156" s="45">
        <v>288202</v>
      </c>
      <c r="D156" s="46" t="s">
        <v>51</v>
      </c>
      <c r="E156" s="47" t="s">
        <v>658</v>
      </c>
      <c r="F156" s="32" t="s">
        <v>75</v>
      </c>
      <c r="G156" s="33"/>
      <c r="H156" s="34"/>
      <c r="I156" s="50"/>
      <c r="J156" s="53"/>
    </row>
    <row r="157" spans="1:10" ht="48">
      <c r="A157" s="5">
        <v>154</v>
      </c>
      <c r="B157" s="45" t="s">
        <v>656</v>
      </c>
      <c r="C157" s="45">
        <v>288203</v>
      </c>
      <c r="D157" s="46" t="s">
        <v>51</v>
      </c>
      <c r="E157" s="47" t="s">
        <v>659</v>
      </c>
      <c r="F157" s="32" t="s">
        <v>75</v>
      </c>
      <c r="G157" s="33"/>
      <c r="H157" s="34"/>
      <c r="I157" s="50"/>
      <c r="J157" s="53"/>
    </row>
    <row r="158" spans="1:10" ht="24">
      <c r="A158" s="5">
        <v>155</v>
      </c>
      <c r="B158" s="45" t="s">
        <v>656</v>
      </c>
      <c r="C158" s="45">
        <v>288204</v>
      </c>
      <c r="D158" s="46" t="s">
        <v>43</v>
      </c>
      <c r="E158" s="47" t="s">
        <v>660</v>
      </c>
      <c r="F158" s="32" t="s">
        <v>75</v>
      </c>
      <c r="G158" s="33"/>
      <c r="H158" s="34"/>
      <c r="I158" s="57"/>
      <c r="J158" s="53"/>
    </row>
    <row r="159" spans="1:10" ht="24">
      <c r="A159" s="5">
        <v>156</v>
      </c>
      <c r="B159" s="45" t="s">
        <v>656</v>
      </c>
      <c r="C159" s="45">
        <v>288205</v>
      </c>
      <c r="D159" s="46" t="s">
        <v>43</v>
      </c>
      <c r="E159" s="47" t="s">
        <v>661</v>
      </c>
      <c r="F159" s="32" t="s">
        <v>75</v>
      </c>
      <c r="G159" s="33"/>
      <c r="H159" s="34"/>
      <c r="I159" s="50"/>
      <c r="J159" s="53"/>
    </row>
    <row r="160" spans="1:10" ht="24">
      <c r="A160" s="5">
        <v>157</v>
      </c>
      <c r="B160" s="45" t="s">
        <v>656</v>
      </c>
      <c r="C160" s="45">
        <v>288206</v>
      </c>
      <c r="D160" s="46" t="s">
        <v>47</v>
      </c>
      <c r="E160" s="47" t="s">
        <v>662</v>
      </c>
      <c r="F160" s="32" t="s">
        <v>75</v>
      </c>
      <c r="G160" s="33"/>
      <c r="H160" s="34"/>
      <c r="I160" s="50"/>
      <c r="J160" s="53"/>
    </row>
    <row r="161" spans="1:10" ht="24">
      <c r="A161" s="5">
        <v>158</v>
      </c>
      <c r="B161" s="45" t="s">
        <v>656</v>
      </c>
      <c r="C161" s="45">
        <v>288207</v>
      </c>
      <c r="D161" s="46" t="s">
        <v>51</v>
      </c>
      <c r="E161" s="47" t="s">
        <v>663</v>
      </c>
      <c r="F161" s="32" t="s">
        <v>75</v>
      </c>
      <c r="G161" s="33"/>
      <c r="H161" s="34"/>
      <c r="I161" s="50"/>
      <c r="J161" s="53"/>
    </row>
    <row r="162" spans="1:10" ht="24">
      <c r="A162" s="5">
        <v>159</v>
      </c>
      <c r="B162" s="45" t="s">
        <v>656</v>
      </c>
      <c r="C162" s="45">
        <v>288208</v>
      </c>
      <c r="D162" s="46" t="s">
        <v>51</v>
      </c>
      <c r="E162" s="47" t="s">
        <v>664</v>
      </c>
      <c r="F162" s="32" t="s">
        <v>75</v>
      </c>
      <c r="G162" s="33"/>
      <c r="H162" s="34"/>
      <c r="I162" s="50"/>
      <c r="J162" s="53"/>
    </row>
    <row r="163" spans="1:10" ht="48">
      <c r="A163" s="5">
        <v>160</v>
      </c>
      <c r="B163" s="45" t="s">
        <v>684</v>
      </c>
      <c r="C163" s="45">
        <v>291201</v>
      </c>
      <c r="D163" s="46" t="s">
        <v>42</v>
      </c>
      <c r="E163" s="47" t="s">
        <v>685</v>
      </c>
      <c r="F163" s="32" t="s">
        <v>75</v>
      </c>
      <c r="G163" s="33"/>
      <c r="H163" s="34"/>
      <c r="I163" s="50"/>
      <c r="J163" s="53"/>
    </row>
    <row r="164" spans="1:10" ht="24">
      <c r="A164" s="5">
        <v>161</v>
      </c>
      <c r="B164" s="45" t="s">
        <v>684</v>
      </c>
      <c r="C164" s="45">
        <v>291202</v>
      </c>
      <c r="D164" s="46" t="s">
        <v>48</v>
      </c>
      <c r="E164" s="47" t="s">
        <v>686</v>
      </c>
      <c r="F164" s="32" t="s">
        <v>75</v>
      </c>
      <c r="G164" s="33"/>
      <c r="H164" s="34"/>
      <c r="I164" s="50"/>
      <c r="J164" s="53"/>
    </row>
    <row r="165" spans="1:10" ht="24">
      <c r="A165" s="5">
        <v>162</v>
      </c>
      <c r="B165" s="45" t="s">
        <v>687</v>
      </c>
      <c r="C165" s="45">
        <v>293201</v>
      </c>
      <c r="D165" s="46" t="s">
        <v>48</v>
      </c>
      <c r="E165" s="47" t="s">
        <v>688</v>
      </c>
      <c r="F165" s="32" t="s">
        <v>75</v>
      </c>
      <c r="G165" s="33"/>
      <c r="H165" s="34"/>
      <c r="I165" s="50"/>
      <c r="J165" s="53"/>
    </row>
    <row r="166" spans="1:10" ht="48">
      <c r="A166" s="5">
        <v>163</v>
      </c>
      <c r="B166" s="45" t="s">
        <v>692</v>
      </c>
      <c r="C166" s="45">
        <v>294201</v>
      </c>
      <c r="D166" s="46" t="s">
        <v>12</v>
      </c>
      <c r="E166" s="47" t="s">
        <v>693</v>
      </c>
      <c r="F166" s="32" t="s">
        <v>1204</v>
      </c>
      <c r="G166" s="33"/>
      <c r="H166" s="34"/>
      <c r="I166" s="50"/>
      <c r="J166" s="53"/>
    </row>
    <row r="167" spans="1:10" ht="48">
      <c r="A167" s="5">
        <v>164</v>
      </c>
      <c r="B167" s="45" t="s">
        <v>692</v>
      </c>
      <c r="C167" s="45">
        <v>294202</v>
      </c>
      <c r="D167" s="46" t="s">
        <v>46</v>
      </c>
      <c r="E167" s="47" t="s">
        <v>694</v>
      </c>
      <c r="F167" s="32" t="s">
        <v>1204</v>
      </c>
      <c r="G167" s="33"/>
      <c r="H167" s="34"/>
      <c r="I167" s="50"/>
      <c r="J167" s="53"/>
    </row>
    <row r="168" spans="1:10" ht="48">
      <c r="A168" s="5">
        <v>165</v>
      </c>
      <c r="B168" s="45" t="s">
        <v>692</v>
      </c>
      <c r="C168" s="45">
        <v>294203</v>
      </c>
      <c r="D168" s="46" t="s">
        <v>46</v>
      </c>
      <c r="E168" s="47" t="s">
        <v>695</v>
      </c>
      <c r="F168" s="32" t="s">
        <v>1204</v>
      </c>
      <c r="G168" s="33"/>
      <c r="H168" s="34"/>
      <c r="I168" s="50"/>
      <c r="J168" s="53"/>
    </row>
    <row r="169" spans="1:10" ht="48">
      <c r="A169" s="5">
        <v>166</v>
      </c>
      <c r="B169" s="45" t="s">
        <v>692</v>
      </c>
      <c r="C169" s="45">
        <v>294204</v>
      </c>
      <c r="D169" s="46" t="s">
        <v>46</v>
      </c>
      <c r="E169" s="47" t="s">
        <v>696</v>
      </c>
      <c r="F169" s="32" t="s">
        <v>1204</v>
      </c>
      <c r="G169" s="33"/>
      <c r="H169" s="34"/>
      <c r="I169" s="50"/>
      <c r="J169" s="53"/>
    </row>
    <row r="170" spans="1:10" ht="48">
      <c r="A170" s="5">
        <v>167</v>
      </c>
      <c r="B170" s="45" t="s">
        <v>692</v>
      </c>
      <c r="C170" s="45">
        <v>294205</v>
      </c>
      <c r="D170" s="46" t="s">
        <v>46</v>
      </c>
      <c r="E170" s="47" t="s">
        <v>697</v>
      </c>
      <c r="F170" s="32" t="s">
        <v>1204</v>
      </c>
      <c r="G170" s="33"/>
      <c r="H170" s="34"/>
      <c r="I170" s="50"/>
      <c r="J170" s="53"/>
    </row>
    <row r="171" spans="1:10" ht="24">
      <c r="A171" s="5">
        <v>168</v>
      </c>
      <c r="B171" s="45" t="s">
        <v>709</v>
      </c>
      <c r="C171" s="45">
        <v>298201</v>
      </c>
      <c r="D171" s="46" t="s">
        <v>47</v>
      </c>
      <c r="E171" s="47" t="s">
        <v>707</v>
      </c>
      <c r="F171" s="32" t="s">
        <v>75</v>
      </c>
      <c r="G171" s="33"/>
      <c r="H171" s="34"/>
      <c r="I171" s="50"/>
      <c r="J171" s="53"/>
    </row>
    <row r="172" spans="1:10" ht="24">
      <c r="A172" s="5">
        <v>169</v>
      </c>
      <c r="B172" s="45" t="s">
        <v>709</v>
      </c>
      <c r="C172" s="45">
        <v>298202</v>
      </c>
      <c r="D172" s="46" t="s">
        <v>43</v>
      </c>
      <c r="E172" s="47" t="s">
        <v>708</v>
      </c>
      <c r="F172" s="32" t="s">
        <v>75</v>
      </c>
      <c r="G172" s="33"/>
      <c r="H172" s="34"/>
      <c r="I172" s="50"/>
      <c r="J172" s="53"/>
    </row>
    <row r="173" spans="1:10" ht="312">
      <c r="A173" s="5">
        <v>170</v>
      </c>
      <c r="B173" s="45" t="s">
        <v>714</v>
      </c>
      <c r="C173" s="45">
        <v>299201</v>
      </c>
      <c r="D173" s="46" t="s">
        <v>48</v>
      </c>
      <c r="E173" s="47" t="s">
        <v>713</v>
      </c>
      <c r="F173" s="83" t="s">
        <v>74</v>
      </c>
      <c r="G173" s="84" t="s">
        <v>48</v>
      </c>
      <c r="H173" s="85">
        <v>102</v>
      </c>
      <c r="I173" s="86" t="s">
        <v>1115</v>
      </c>
      <c r="J173" s="88" t="s">
        <v>1114</v>
      </c>
    </row>
    <row r="174" spans="1:10" ht="24">
      <c r="A174" s="5">
        <v>171</v>
      </c>
      <c r="B174" s="45" t="s">
        <v>723</v>
      </c>
      <c r="C174" s="45">
        <v>701201</v>
      </c>
      <c r="D174" s="46" t="s">
        <v>43</v>
      </c>
      <c r="E174" s="47" t="s">
        <v>722</v>
      </c>
      <c r="F174" s="32" t="s">
        <v>75</v>
      </c>
      <c r="G174" s="33"/>
      <c r="H174" s="34"/>
      <c r="I174" s="50"/>
      <c r="J174" s="53"/>
    </row>
    <row r="175" spans="1:10" ht="24">
      <c r="A175" s="5">
        <v>172</v>
      </c>
      <c r="B175" s="45" t="s">
        <v>731</v>
      </c>
      <c r="C175" s="45">
        <v>704201</v>
      </c>
      <c r="D175" s="46" t="s">
        <v>43</v>
      </c>
      <c r="E175" s="47" t="s">
        <v>730</v>
      </c>
      <c r="F175" s="83" t="s">
        <v>74</v>
      </c>
      <c r="G175" s="84" t="s">
        <v>43</v>
      </c>
      <c r="H175" s="85">
        <v>51</v>
      </c>
      <c r="I175" s="86" t="s">
        <v>739</v>
      </c>
      <c r="J175" s="88" t="s">
        <v>740</v>
      </c>
    </row>
    <row r="176" spans="1:10" ht="48">
      <c r="A176" s="5">
        <v>173</v>
      </c>
      <c r="B176" s="45" t="s">
        <v>734</v>
      </c>
      <c r="C176" s="45">
        <v>705201</v>
      </c>
      <c r="D176" s="46" t="s">
        <v>44</v>
      </c>
      <c r="E176" s="47" t="s">
        <v>735</v>
      </c>
      <c r="F176" s="83" t="s">
        <v>74</v>
      </c>
      <c r="G176" s="84" t="s">
        <v>44</v>
      </c>
      <c r="H176" s="94" t="s">
        <v>1163</v>
      </c>
      <c r="I176" s="86" t="s">
        <v>1134</v>
      </c>
      <c r="J176" s="88"/>
    </row>
    <row r="177" spans="1:10" ht="192">
      <c r="A177" s="5">
        <v>174</v>
      </c>
      <c r="B177" s="45" t="s">
        <v>734</v>
      </c>
      <c r="C177" s="45">
        <v>705202</v>
      </c>
      <c r="D177" s="46" t="s">
        <v>43</v>
      </c>
      <c r="E177" s="47" t="s">
        <v>736</v>
      </c>
      <c r="F177" s="83" t="s">
        <v>72</v>
      </c>
      <c r="G177" s="84" t="s">
        <v>43</v>
      </c>
      <c r="H177" s="85" t="s">
        <v>1135</v>
      </c>
      <c r="I177" s="86" t="s">
        <v>1136</v>
      </c>
      <c r="J177" s="88" t="s">
        <v>1137</v>
      </c>
    </row>
    <row r="178" spans="1:10" ht="192">
      <c r="A178" s="5">
        <v>175</v>
      </c>
      <c r="B178" s="45" t="s">
        <v>734</v>
      </c>
      <c r="C178" s="45">
        <v>705203</v>
      </c>
      <c r="D178" s="46" t="s">
        <v>46</v>
      </c>
      <c r="E178" s="47" t="s">
        <v>737</v>
      </c>
      <c r="F178" s="83" t="s">
        <v>72</v>
      </c>
      <c r="G178" s="84" t="s">
        <v>46</v>
      </c>
      <c r="H178" s="85">
        <v>475</v>
      </c>
      <c r="I178" s="86" t="s">
        <v>1138</v>
      </c>
      <c r="J178" s="88" t="s">
        <v>1139</v>
      </c>
    </row>
    <row r="179" spans="1:10" ht="48">
      <c r="A179" s="5">
        <v>176</v>
      </c>
      <c r="B179" s="45" t="s">
        <v>734</v>
      </c>
      <c r="C179" s="45">
        <v>705204</v>
      </c>
      <c r="D179" s="46" t="s">
        <v>44</v>
      </c>
      <c r="E179" s="47" t="s">
        <v>738</v>
      </c>
      <c r="F179" s="32" t="s">
        <v>73</v>
      </c>
      <c r="G179" s="33"/>
      <c r="H179" s="34"/>
      <c r="I179" s="50"/>
      <c r="J179" s="53"/>
    </row>
    <row r="180" spans="1:10" ht="24">
      <c r="A180" s="5">
        <v>177</v>
      </c>
      <c r="B180" s="45" t="s">
        <v>766</v>
      </c>
      <c r="C180" s="45">
        <v>711201</v>
      </c>
      <c r="D180" s="46" t="s">
        <v>49</v>
      </c>
      <c r="E180" s="47" t="s">
        <v>767</v>
      </c>
      <c r="F180" s="32" t="s">
        <v>75</v>
      </c>
      <c r="G180" s="33"/>
      <c r="H180" s="34"/>
      <c r="I180" s="50"/>
      <c r="J180" s="53"/>
    </row>
    <row r="181" spans="1:10" ht="48">
      <c r="A181" s="5">
        <v>178</v>
      </c>
      <c r="B181" s="45" t="s">
        <v>772</v>
      </c>
      <c r="C181" s="45">
        <v>712201</v>
      </c>
      <c r="D181" s="46" t="s">
        <v>47</v>
      </c>
      <c r="E181" s="47" t="s">
        <v>773</v>
      </c>
      <c r="F181" s="32" t="s">
        <v>75</v>
      </c>
      <c r="G181" s="33"/>
      <c r="H181" s="34"/>
      <c r="I181" s="50"/>
      <c r="J181" s="53"/>
    </row>
    <row r="182" spans="1:10" ht="24">
      <c r="A182" s="5">
        <v>179</v>
      </c>
      <c r="B182" s="45" t="s">
        <v>779</v>
      </c>
      <c r="C182" s="45">
        <v>713201</v>
      </c>
      <c r="D182" s="46" t="s">
        <v>43</v>
      </c>
      <c r="E182" s="47" t="s">
        <v>777</v>
      </c>
      <c r="F182" s="32" t="s">
        <v>75</v>
      </c>
      <c r="G182" s="33"/>
      <c r="H182" s="34"/>
      <c r="I182" s="50"/>
      <c r="J182" s="53"/>
    </row>
    <row r="183" spans="1:10" ht="24">
      <c r="A183" s="5">
        <v>180</v>
      </c>
      <c r="B183" s="45" t="s">
        <v>779</v>
      </c>
      <c r="C183" s="45">
        <v>713202</v>
      </c>
      <c r="D183" s="46" t="s">
        <v>43</v>
      </c>
      <c r="E183" s="47" t="s">
        <v>778</v>
      </c>
      <c r="F183" s="32" t="s">
        <v>75</v>
      </c>
      <c r="G183" s="33"/>
      <c r="H183" s="34"/>
      <c r="I183" s="50"/>
      <c r="J183" s="53"/>
    </row>
    <row r="184" spans="1:10" ht="24">
      <c r="A184" s="5">
        <v>181</v>
      </c>
      <c r="B184" s="45" t="s">
        <v>789</v>
      </c>
      <c r="C184" s="45">
        <v>717201</v>
      </c>
      <c r="D184" s="46" t="s">
        <v>44</v>
      </c>
      <c r="E184" s="47" t="s">
        <v>790</v>
      </c>
      <c r="F184" s="32" t="s">
        <v>73</v>
      </c>
      <c r="G184" s="33"/>
      <c r="H184" s="34"/>
      <c r="I184" s="50"/>
      <c r="J184" s="53"/>
    </row>
    <row r="185" spans="1:10" ht="24">
      <c r="A185" s="5">
        <v>182</v>
      </c>
      <c r="B185" s="45" t="s">
        <v>789</v>
      </c>
      <c r="C185" s="45">
        <v>717202</v>
      </c>
      <c r="D185" s="46" t="s">
        <v>44</v>
      </c>
      <c r="E185" s="47" t="s">
        <v>791</v>
      </c>
      <c r="F185" s="32" t="s">
        <v>73</v>
      </c>
      <c r="G185" s="33"/>
      <c r="H185" s="34"/>
      <c r="I185" s="50"/>
      <c r="J185" s="53"/>
    </row>
    <row r="186" spans="1:10" ht="48">
      <c r="A186" s="5">
        <v>183</v>
      </c>
      <c r="B186" s="45" t="s">
        <v>789</v>
      </c>
      <c r="C186" s="45">
        <v>717203</v>
      </c>
      <c r="D186" s="46" t="s">
        <v>44</v>
      </c>
      <c r="E186" s="47" t="s">
        <v>792</v>
      </c>
      <c r="F186" s="83" t="s">
        <v>74</v>
      </c>
      <c r="G186" s="84" t="s">
        <v>44</v>
      </c>
      <c r="H186" s="85" t="s">
        <v>1116</v>
      </c>
      <c r="I186" s="86" t="s">
        <v>1117</v>
      </c>
      <c r="J186" s="88" t="s">
        <v>1123</v>
      </c>
    </row>
    <row r="187" spans="1:10" ht="48">
      <c r="A187" s="5">
        <v>184</v>
      </c>
      <c r="B187" s="45" t="s">
        <v>789</v>
      </c>
      <c r="C187" s="45">
        <v>717204</v>
      </c>
      <c r="D187" s="46" t="s">
        <v>44</v>
      </c>
      <c r="E187" s="47" t="s">
        <v>793</v>
      </c>
      <c r="F187" s="83" t="s">
        <v>74</v>
      </c>
      <c r="G187" s="84" t="s">
        <v>44</v>
      </c>
      <c r="H187" s="85" t="s">
        <v>1118</v>
      </c>
      <c r="I187" s="86" t="s">
        <v>1119</v>
      </c>
      <c r="J187" s="88"/>
    </row>
    <row r="188" spans="1:10" ht="48">
      <c r="A188" s="5">
        <v>185</v>
      </c>
      <c r="B188" s="45" t="s">
        <v>789</v>
      </c>
      <c r="C188" s="45">
        <v>717205</v>
      </c>
      <c r="D188" s="46" t="s">
        <v>44</v>
      </c>
      <c r="E188" s="47" t="s">
        <v>794</v>
      </c>
      <c r="F188" s="32" t="s">
        <v>73</v>
      </c>
      <c r="G188" s="33"/>
      <c r="H188" s="34"/>
      <c r="I188" s="50"/>
      <c r="J188" s="53"/>
    </row>
    <row r="189" spans="1:10" ht="24">
      <c r="A189" s="5">
        <v>186</v>
      </c>
      <c r="B189" s="45" t="s">
        <v>789</v>
      </c>
      <c r="C189" s="45">
        <v>717206</v>
      </c>
      <c r="D189" s="46" t="s">
        <v>44</v>
      </c>
      <c r="E189" s="47" t="s">
        <v>795</v>
      </c>
      <c r="F189" s="32" t="s">
        <v>73</v>
      </c>
      <c r="G189" s="33"/>
      <c r="H189" s="34"/>
      <c r="I189" s="50"/>
      <c r="J189" s="53"/>
    </row>
    <row r="190" spans="1:10" ht="24">
      <c r="A190" s="5">
        <v>187</v>
      </c>
      <c r="B190" s="45" t="s">
        <v>789</v>
      </c>
      <c r="C190" s="45">
        <v>717207</v>
      </c>
      <c r="D190" s="46" t="s">
        <v>44</v>
      </c>
      <c r="E190" s="47" t="s">
        <v>796</v>
      </c>
      <c r="F190" s="32" t="s">
        <v>73</v>
      </c>
      <c r="G190" s="33"/>
      <c r="H190" s="34"/>
      <c r="I190" s="50"/>
      <c r="J190" s="53"/>
    </row>
    <row r="191" spans="1:10" ht="24">
      <c r="A191" s="5">
        <v>188</v>
      </c>
      <c r="B191" s="45" t="s">
        <v>789</v>
      </c>
      <c r="C191" s="45">
        <v>717208</v>
      </c>
      <c r="D191" s="46" t="s">
        <v>44</v>
      </c>
      <c r="E191" s="47" t="s">
        <v>797</v>
      </c>
      <c r="F191" s="32" t="s">
        <v>73</v>
      </c>
      <c r="G191" s="33"/>
      <c r="H191" s="34"/>
      <c r="I191" s="50"/>
      <c r="J191" s="53"/>
    </row>
    <row r="192" spans="1:10" ht="144">
      <c r="A192" s="5">
        <v>189</v>
      </c>
      <c r="B192" s="45" t="s">
        <v>789</v>
      </c>
      <c r="C192" s="45">
        <v>717209</v>
      </c>
      <c r="D192" s="46" t="s">
        <v>44</v>
      </c>
      <c r="E192" s="47" t="s">
        <v>798</v>
      </c>
      <c r="F192" s="83" t="s">
        <v>74</v>
      </c>
      <c r="G192" s="84" t="s">
        <v>44</v>
      </c>
      <c r="H192" s="85" t="s">
        <v>1120</v>
      </c>
      <c r="I192" s="86" t="s">
        <v>1121</v>
      </c>
      <c r="J192" s="88" t="s">
        <v>1122</v>
      </c>
    </row>
    <row r="193" spans="1:10" ht="24">
      <c r="A193" s="5">
        <v>190</v>
      </c>
      <c r="B193" s="45" t="s">
        <v>801</v>
      </c>
      <c r="C193" s="45">
        <v>718201</v>
      </c>
      <c r="D193" s="46" t="s">
        <v>51</v>
      </c>
      <c r="E193" s="47" t="s">
        <v>802</v>
      </c>
      <c r="F193" s="32" t="s">
        <v>1204</v>
      </c>
      <c r="G193" s="33"/>
      <c r="H193" s="34"/>
      <c r="I193" s="50"/>
      <c r="J193" s="53"/>
    </row>
    <row r="194" spans="1:10" ht="72">
      <c r="A194" s="5">
        <v>191</v>
      </c>
      <c r="B194" s="45" t="s">
        <v>803</v>
      </c>
      <c r="C194" s="45">
        <v>721201</v>
      </c>
      <c r="D194" s="46" t="s">
        <v>43</v>
      </c>
      <c r="E194" s="47" t="s">
        <v>804</v>
      </c>
      <c r="F194" s="32" t="s">
        <v>75</v>
      </c>
      <c r="G194" s="33"/>
      <c r="H194" s="34"/>
      <c r="I194" s="50"/>
      <c r="J194" s="53"/>
    </row>
    <row r="195" spans="1:10" ht="24">
      <c r="A195" s="5">
        <v>192</v>
      </c>
      <c r="B195" s="45" t="s">
        <v>803</v>
      </c>
      <c r="C195" s="45">
        <v>721202</v>
      </c>
      <c r="D195" s="46" t="s">
        <v>47</v>
      </c>
      <c r="E195" s="47" t="s">
        <v>805</v>
      </c>
      <c r="F195" s="32" t="s">
        <v>75</v>
      </c>
      <c r="G195" s="33"/>
      <c r="H195" s="34"/>
      <c r="I195" s="50"/>
      <c r="J195" s="53"/>
    </row>
    <row r="196" spans="1:10" ht="48">
      <c r="A196" s="5">
        <v>193</v>
      </c>
      <c r="B196" s="45" t="s">
        <v>810</v>
      </c>
      <c r="C196" s="45">
        <v>723201</v>
      </c>
      <c r="D196" s="46" t="s">
        <v>43</v>
      </c>
      <c r="E196" s="47" t="s">
        <v>811</v>
      </c>
      <c r="F196" s="32" t="s">
        <v>75</v>
      </c>
      <c r="G196" s="33"/>
      <c r="H196" s="34"/>
      <c r="I196" s="50"/>
      <c r="J196" s="53"/>
    </row>
    <row r="197" spans="1:10" ht="48">
      <c r="A197" s="5">
        <v>194</v>
      </c>
      <c r="B197" s="45" t="s">
        <v>810</v>
      </c>
      <c r="C197" s="45">
        <v>723202</v>
      </c>
      <c r="D197" s="46" t="s">
        <v>43</v>
      </c>
      <c r="E197" s="47" t="s">
        <v>812</v>
      </c>
      <c r="F197" s="32" t="s">
        <v>75</v>
      </c>
      <c r="G197" s="33"/>
      <c r="H197" s="34"/>
      <c r="I197" s="50"/>
      <c r="J197" s="53"/>
    </row>
    <row r="198" spans="1:10" ht="72">
      <c r="A198" s="5">
        <v>195</v>
      </c>
      <c r="B198" s="45" t="s">
        <v>810</v>
      </c>
      <c r="C198" s="45">
        <v>723203</v>
      </c>
      <c r="D198" s="46" t="s">
        <v>43</v>
      </c>
      <c r="E198" s="47" t="s">
        <v>813</v>
      </c>
      <c r="F198" s="32" t="s">
        <v>75</v>
      </c>
      <c r="G198" s="33"/>
      <c r="H198" s="34"/>
      <c r="I198" s="50"/>
      <c r="J198" s="53"/>
    </row>
    <row r="199" spans="1:10" ht="24">
      <c r="A199" s="5">
        <v>196</v>
      </c>
      <c r="B199" s="45" t="s">
        <v>818</v>
      </c>
      <c r="C199" s="45">
        <v>724201</v>
      </c>
      <c r="D199" s="46" t="s">
        <v>49</v>
      </c>
      <c r="E199" s="47" t="s">
        <v>819</v>
      </c>
      <c r="F199" s="32" t="s">
        <v>73</v>
      </c>
      <c r="G199" s="33"/>
      <c r="H199" s="34"/>
      <c r="I199" s="50"/>
      <c r="J199" s="53"/>
    </row>
    <row r="200" spans="1:10" ht="24">
      <c r="A200" s="5">
        <v>197</v>
      </c>
      <c r="B200" s="45" t="s">
        <v>818</v>
      </c>
      <c r="C200" s="45">
        <v>724202</v>
      </c>
      <c r="D200" s="46" t="s">
        <v>49</v>
      </c>
      <c r="E200" s="47" t="s">
        <v>820</v>
      </c>
      <c r="F200" s="32" t="s">
        <v>73</v>
      </c>
      <c r="G200" s="33"/>
      <c r="H200" s="34"/>
      <c r="I200" s="50"/>
      <c r="J200" s="53"/>
    </row>
    <row r="201" spans="1:10" ht="48">
      <c r="A201" s="5">
        <v>198</v>
      </c>
      <c r="B201" s="45" t="s">
        <v>818</v>
      </c>
      <c r="C201" s="45">
        <v>724203</v>
      </c>
      <c r="D201" s="46" t="s">
        <v>49</v>
      </c>
      <c r="E201" s="47" t="s">
        <v>821</v>
      </c>
      <c r="F201" s="32" t="s">
        <v>73</v>
      </c>
      <c r="G201" s="33"/>
      <c r="H201" s="34"/>
      <c r="I201" s="50"/>
      <c r="J201" s="53"/>
    </row>
    <row r="202" spans="1:10" ht="222" customHeight="1">
      <c r="A202" s="5">
        <v>199</v>
      </c>
      <c r="B202" s="45" t="s">
        <v>818</v>
      </c>
      <c r="C202" s="45">
        <v>724204</v>
      </c>
      <c r="D202" s="46" t="s">
        <v>47</v>
      </c>
      <c r="E202" s="47" t="s">
        <v>822</v>
      </c>
      <c r="F202" s="83" t="s">
        <v>74</v>
      </c>
      <c r="G202" s="84" t="s">
        <v>47</v>
      </c>
      <c r="H202" s="85" t="s">
        <v>1178</v>
      </c>
      <c r="I202" s="86" t="s">
        <v>1179</v>
      </c>
      <c r="J202" s="88" t="s">
        <v>1180</v>
      </c>
    </row>
    <row r="203" spans="1:10" ht="48">
      <c r="A203" s="5">
        <v>200</v>
      </c>
      <c r="B203" s="45" t="s">
        <v>818</v>
      </c>
      <c r="C203" s="45">
        <v>724205</v>
      </c>
      <c r="D203" s="46" t="s">
        <v>47</v>
      </c>
      <c r="E203" s="47" t="s">
        <v>823</v>
      </c>
      <c r="F203" s="32" t="s">
        <v>73</v>
      </c>
      <c r="G203" s="33"/>
      <c r="H203" s="34"/>
      <c r="I203" s="50"/>
      <c r="J203" s="53"/>
    </row>
    <row r="204" spans="1:10" ht="48">
      <c r="A204" s="5">
        <v>201</v>
      </c>
      <c r="B204" s="45" t="s">
        <v>818</v>
      </c>
      <c r="C204" s="45">
        <v>724206</v>
      </c>
      <c r="D204" s="46" t="s">
        <v>49</v>
      </c>
      <c r="E204" s="47" t="s">
        <v>824</v>
      </c>
      <c r="F204" s="32" t="s">
        <v>73</v>
      </c>
      <c r="G204" s="33"/>
      <c r="H204" s="34"/>
      <c r="I204" s="50"/>
      <c r="J204" s="53"/>
    </row>
    <row r="205" spans="1:10" ht="24">
      <c r="A205" s="5">
        <v>202</v>
      </c>
      <c r="B205" s="45" t="s">
        <v>818</v>
      </c>
      <c r="C205" s="45">
        <v>724207</v>
      </c>
      <c r="D205" s="46" t="s">
        <v>49</v>
      </c>
      <c r="E205" s="47" t="s">
        <v>825</v>
      </c>
      <c r="F205" s="32" t="s">
        <v>73</v>
      </c>
      <c r="G205" s="33"/>
      <c r="H205" s="34"/>
      <c r="I205" s="50"/>
      <c r="J205" s="53"/>
    </row>
    <row r="206" spans="1:10" ht="24">
      <c r="A206" s="5">
        <v>203</v>
      </c>
      <c r="B206" s="45" t="s">
        <v>818</v>
      </c>
      <c r="C206" s="45">
        <v>724208</v>
      </c>
      <c r="D206" s="46" t="s">
        <v>49</v>
      </c>
      <c r="E206" s="47" t="s">
        <v>826</v>
      </c>
      <c r="F206" s="32" t="s">
        <v>73</v>
      </c>
      <c r="G206" s="33"/>
      <c r="H206" s="34"/>
      <c r="I206" s="50"/>
      <c r="J206" s="53"/>
    </row>
    <row r="207" spans="1:10" ht="48">
      <c r="A207" s="5">
        <v>204</v>
      </c>
      <c r="B207" s="45" t="s">
        <v>818</v>
      </c>
      <c r="C207" s="45">
        <v>724209</v>
      </c>
      <c r="D207" s="46" t="s">
        <v>47</v>
      </c>
      <c r="E207" s="47" t="s">
        <v>827</v>
      </c>
      <c r="F207" s="32" t="s">
        <v>73</v>
      </c>
      <c r="G207" s="33"/>
      <c r="H207" s="34"/>
      <c r="I207" s="50"/>
      <c r="J207" s="53"/>
    </row>
    <row r="208" spans="1:10" ht="24">
      <c r="A208" s="5">
        <v>205</v>
      </c>
      <c r="B208" s="45" t="s">
        <v>818</v>
      </c>
      <c r="C208" s="45">
        <v>724210</v>
      </c>
      <c r="D208" s="46" t="s">
        <v>49</v>
      </c>
      <c r="E208" s="47" t="s">
        <v>828</v>
      </c>
      <c r="F208" s="32" t="s">
        <v>73</v>
      </c>
      <c r="G208" s="33"/>
      <c r="H208" s="34"/>
      <c r="I208" s="50"/>
      <c r="J208" s="53"/>
    </row>
    <row r="209" spans="1:10" ht="48">
      <c r="A209" s="5">
        <v>206</v>
      </c>
      <c r="B209" s="45" t="s">
        <v>818</v>
      </c>
      <c r="C209" s="45">
        <v>724211</v>
      </c>
      <c r="D209" s="46" t="s">
        <v>49</v>
      </c>
      <c r="E209" s="47" t="s">
        <v>829</v>
      </c>
      <c r="F209" s="32" t="s">
        <v>73</v>
      </c>
      <c r="G209" s="33"/>
      <c r="H209" s="34"/>
      <c r="I209" s="50"/>
      <c r="J209" s="53"/>
    </row>
    <row r="210" spans="1:10" ht="24">
      <c r="A210" s="5">
        <v>207</v>
      </c>
      <c r="B210" s="45" t="s">
        <v>818</v>
      </c>
      <c r="C210" s="45">
        <v>724212</v>
      </c>
      <c r="D210" s="46" t="s">
        <v>49</v>
      </c>
      <c r="E210" s="47" t="s">
        <v>830</v>
      </c>
      <c r="F210" s="32" t="s">
        <v>73</v>
      </c>
      <c r="G210" s="33"/>
      <c r="H210" s="34"/>
      <c r="I210" s="50"/>
      <c r="J210" s="53"/>
    </row>
    <row r="211" spans="1:10" ht="98.25" customHeight="1">
      <c r="A211" s="5">
        <v>208</v>
      </c>
      <c r="B211" s="45" t="s">
        <v>818</v>
      </c>
      <c r="C211" s="45">
        <v>724213</v>
      </c>
      <c r="D211" s="46" t="s">
        <v>49</v>
      </c>
      <c r="E211" s="47" t="s">
        <v>831</v>
      </c>
      <c r="F211" s="83" t="s">
        <v>74</v>
      </c>
      <c r="G211" s="84" t="s">
        <v>49</v>
      </c>
      <c r="H211" s="85" t="s">
        <v>1181</v>
      </c>
      <c r="I211" s="86" t="s">
        <v>1184</v>
      </c>
      <c r="J211" s="88" t="s">
        <v>1182</v>
      </c>
    </row>
    <row r="212" spans="1:10" ht="123" customHeight="1">
      <c r="A212" s="5">
        <v>209</v>
      </c>
      <c r="B212" s="45" t="s">
        <v>818</v>
      </c>
      <c r="C212" s="45">
        <v>724214</v>
      </c>
      <c r="D212" s="46" t="s">
        <v>49</v>
      </c>
      <c r="E212" s="47" t="s">
        <v>832</v>
      </c>
      <c r="F212" s="83" t="s">
        <v>72</v>
      </c>
      <c r="G212" s="84" t="s">
        <v>49</v>
      </c>
      <c r="H212" s="85">
        <v>1</v>
      </c>
      <c r="I212" s="86" t="s">
        <v>1185</v>
      </c>
      <c r="J212" s="88" t="s">
        <v>1183</v>
      </c>
    </row>
    <row r="213" spans="1:10" ht="409.5" customHeight="1">
      <c r="A213" s="5">
        <v>210</v>
      </c>
      <c r="B213" s="45" t="s">
        <v>818</v>
      </c>
      <c r="C213" s="45">
        <v>724215</v>
      </c>
      <c r="D213" s="46" t="s">
        <v>49</v>
      </c>
      <c r="E213" s="47" t="s">
        <v>833</v>
      </c>
      <c r="F213" s="83" t="s">
        <v>72</v>
      </c>
      <c r="G213" s="84" t="s">
        <v>49</v>
      </c>
      <c r="H213" s="85" t="s">
        <v>1186</v>
      </c>
      <c r="I213" s="86" t="s">
        <v>1188</v>
      </c>
      <c r="J213" s="88" t="s">
        <v>1187</v>
      </c>
    </row>
    <row r="214" spans="1:10" ht="382.5" customHeight="1">
      <c r="A214" s="5">
        <v>211</v>
      </c>
      <c r="B214" s="45" t="s">
        <v>818</v>
      </c>
      <c r="C214" s="45">
        <v>724216</v>
      </c>
      <c r="D214" s="46" t="s">
        <v>49</v>
      </c>
      <c r="E214" s="47" t="s">
        <v>834</v>
      </c>
      <c r="F214" s="83" t="s">
        <v>72</v>
      </c>
      <c r="G214" s="84" t="s">
        <v>49</v>
      </c>
      <c r="H214" s="85" t="s">
        <v>1186</v>
      </c>
      <c r="I214" s="90" t="s">
        <v>1190</v>
      </c>
      <c r="J214" s="88" t="s">
        <v>1189</v>
      </c>
    </row>
    <row r="215" spans="1:10" ht="24">
      <c r="A215" s="5">
        <v>212</v>
      </c>
      <c r="B215" s="45" t="s">
        <v>818</v>
      </c>
      <c r="C215" s="45">
        <v>724217</v>
      </c>
      <c r="D215" s="46" t="s">
        <v>49</v>
      </c>
      <c r="E215" s="47" t="s">
        <v>835</v>
      </c>
      <c r="F215" s="32" t="s">
        <v>73</v>
      </c>
      <c r="G215" s="33"/>
      <c r="H215" s="34"/>
      <c r="I215" s="50"/>
      <c r="J215" s="53"/>
    </row>
    <row r="216" spans="1:10" ht="24">
      <c r="A216" s="5">
        <v>213</v>
      </c>
      <c r="B216" s="45" t="s">
        <v>842</v>
      </c>
      <c r="C216" s="45">
        <v>726201</v>
      </c>
      <c r="D216" s="46" t="s">
        <v>46</v>
      </c>
      <c r="E216" s="47" t="s">
        <v>843</v>
      </c>
      <c r="F216" s="32" t="s">
        <v>75</v>
      </c>
      <c r="G216" s="33"/>
      <c r="H216" s="34"/>
      <c r="I216" s="50"/>
      <c r="J216" s="53"/>
    </row>
    <row r="217" spans="1:10" ht="48">
      <c r="A217" s="5">
        <v>214</v>
      </c>
      <c r="B217" s="45" t="s">
        <v>842</v>
      </c>
      <c r="C217" s="45">
        <v>726202</v>
      </c>
      <c r="D217" s="46" t="s">
        <v>46</v>
      </c>
      <c r="E217" s="47" t="s">
        <v>844</v>
      </c>
      <c r="F217" s="32" t="s">
        <v>75</v>
      </c>
      <c r="G217" s="33"/>
      <c r="H217" s="34"/>
      <c r="I217" s="50"/>
      <c r="J217" s="53"/>
    </row>
    <row r="218" spans="1:10" ht="48">
      <c r="A218" s="5">
        <v>215</v>
      </c>
      <c r="B218" s="45" t="s">
        <v>848</v>
      </c>
      <c r="C218" s="45">
        <v>728201</v>
      </c>
      <c r="D218" s="46" t="s">
        <v>50</v>
      </c>
      <c r="E218" s="47" t="s">
        <v>849</v>
      </c>
      <c r="F218" s="32" t="s">
        <v>73</v>
      </c>
      <c r="G218" s="33"/>
      <c r="H218" s="34"/>
      <c r="I218" s="50"/>
      <c r="J218" s="53"/>
    </row>
    <row r="219" spans="1:10" ht="48">
      <c r="A219" s="5">
        <v>216</v>
      </c>
      <c r="B219" s="45" t="s">
        <v>848</v>
      </c>
      <c r="C219" s="45">
        <v>728202</v>
      </c>
      <c r="D219" s="46" t="s">
        <v>43</v>
      </c>
      <c r="E219" s="47" t="s">
        <v>850</v>
      </c>
      <c r="F219" s="32" t="s">
        <v>73</v>
      </c>
      <c r="G219" s="33"/>
      <c r="H219" s="34"/>
      <c r="I219" s="50"/>
      <c r="J219" s="53"/>
    </row>
    <row r="220" spans="1:10" ht="192">
      <c r="A220" s="5">
        <v>217</v>
      </c>
      <c r="B220" s="45" t="s">
        <v>848</v>
      </c>
      <c r="C220" s="45">
        <v>728203</v>
      </c>
      <c r="D220" s="46" t="s">
        <v>43</v>
      </c>
      <c r="E220" s="47" t="s">
        <v>851</v>
      </c>
      <c r="F220" s="83" t="s">
        <v>74</v>
      </c>
      <c r="G220" s="84" t="s">
        <v>43</v>
      </c>
      <c r="H220" s="85" t="s">
        <v>855</v>
      </c>
      <c r="I220" s="86" t="s">
        <v>856</v>
      </c>
      <c r="J220" s="88" t="s">
        <v>857</v>
      </c>
    </row>
    <row r="221" spans="1:10" ht="240">
      <c r="A221" s="5">
        <v>218</v>
      </c>
      <c r="B221" s="45" t="s">
        <v>848</v>
      </c>
      <c r="C221" s="45">
        <v>728204</v>
      </c>
      <c r="D221" s="46" t="s">
        <v>50</v>
      </c>
      <c r="E221" s="47" t="s">
        <v>852</v>
      </c>
      <c r="F221" s="83" t="s">
        <v>74</v>
      </c>
      <c r="G221" s="84" t="s">
        <v>47</v>
      </c>
      <c r="H221" s="85" t="s">
        <v>854</v>
      </c>
      <c r="I221" s="86" t="s">
        <v>858</v>
      </c>
      <c r="J221" s="88"/>
    </row>
    <row r="222" spans="1:10" ht="48">
      <c r="A222" s="5">
        <v>219</v>
      </c>
      <c r="B222" s="45" t="s">
        <v>848</v>
      </c>
      <c r="C222" s="45">
        <v>728205</v>
      </c>
      <c r="D222" s="46" t="s">
        <v>50</v>
      </c>
      <c r="E222" s="47" t="s">
        <v>853</v>
      </c>
      <c r="F222" s="32" t="s">
        <v>73</v>
      </c>
      <c r="G222" s="33"/>
      <c r="H222" s="34"/>
      <c r="I222" s="50"/>
      <c r="J222" s="53"/>
    </row>
    <row r="223" spans="1:10" ht="48">
      <c r="A223" s="5">
        <v>220</v>
      </c>
      <c r="B223" s="45" t="s">
        <v>860</v>
      </c>
      <c r="C223" s="45">
        <v>729201</v>
      </c>
      <c r="D223" s="46" t="s">
        <v>12</v>
      </c>
      <c r="E223" s="47" t="s">
        <v>861</v>
      </c>
      <c r="F223" s="32" t="s">
        <v>75</v>
      </c>
      <c r="G223" s="33"/>
      <c r="H223" s="34"/>
      <c r="I223" s="50"/>
      <c r="J223" s="53"/>
    </row>
    <row r="224" spans="1:10" ht="48">
      <c r="A224" s="5">
        <v>221</v>
      </c>
      <c r="B224" s="45" t="s">
        <v>860</v>
      </c>
      <c r="C224" s="45">
        <v>729202</v>
      </c>
      <c r="D224" s="46" t="s">
        <v>12</v>
      </c>
      <c r="E224" s="47" t="s">
        <v>862</v>
      </c>
      <c r="F224" s="32" t="s">
        <v>75</v>
      </c>
      <c r="G224" s="33"/>
      <c r="H224" s="34"/>
      <c r="I224" s="50"/>
      <c r="J224" s="53"/>
    </row>
    <row r="225" spans="1:10" ht="48">
      <c r="A225" s="5">
        <v>222</v>
      </c>
      <c r="B225" s="45" t="s">
        <v>860</v>
      </c>
      <c r="C225" s="45">
        <v>729203</v>
      </c>
      <c r="D225" s="46" t="s">
        <v>52</v>
      </c>
      <c r="E225" s="47" t="s">
        <v>863</v>
      </c>
      <c r="F225" s="32" t="s">
        <v>75</v>
      </c>
      <c r="G225" s="33"/>
      <c r="H225" s="34"/>
      <c r="I225" s="50"/>
      <c r="J225" s="53"/>
    </row>
    <row r="226" spans="1:10" ht="48">
      <c r="A226" s="5">
        <v>223</v>
      </c>
      <c r="B226" s="45" t="s">
        <v>860</v>
      </c>
      <c r="C226" s="45">
        <v>729204</v>
      </c>
      <c r="D226" s="46" t="s">
        <v>43</v>
      </c>
      <c r="E226" s="47" t="s">
        <v>864</v>
      </c>
      <c r="F226" s="32" t="s">
        <v>75</v>
      </c>
      <c r="G226" s="33"/>
      <c r="H226" s="34"/>
      <c r="I226" s="50"/>
      <c r="J226" s="53"/>
    </row>
    <row r="227" spans="1:10" ht="24">
      <c r="A227" s="5">
        <v>224</v>
      </c>
      <c r="B227" s="45" t="s">
        <v>866</v>
      </c>
      <c r="C227" s="45">
        <v>730201</v>
      </c>
      <c r="D227" s="46" t="s">
        <v>43</v>
      </c>
      <c r="E227" s="47" t="s">
        <v>867</v>
      </c>
      <c r="F227" s="32" t="s">
        <v>75</v>
      </c>
      <c r="G227" s="33"/>
      <c r="H227" s="34"/>
      <c r="I227" s="50"/>
      <c r="J227" s="53"/>
    </row>
    <row r="228" spans="1:10" ht="24">
      <c r="A228" s="5">
        <v>225</v>
      </c>
      <c r="B228" s="45" t="s">
        <v>871</v>
      </c>
      <c r="C228" s="45">
        <v>731201</v>
      </c>
      <c r="D228" s="46" t="s">
        <v>43</v>
      </c>
      <c r="E228" s="47" t="s">
        <v>872</v>
      </c>
      <c r="F228" s="83" t="s">
        <v>72</v>
      </c>
      <c r="G228" s="84" t="s">
        <v>43</v>
      </c>
      <c r="H228" s="85" t="s">
        <v>892</v>
      </c>
      <c r="I228" s="86" t="s">
        <v>893</v>
      </c>
      <c r="J228" s="88"/>
    </row>
    <row r="229" spans="1:10" ht="24">
      <c r="A229" s="5">
        <v>226</v>
      </c>
      <c r="B229" s="45" t="s">
        <v>871</v>
      </c>
      <c r="C229" s="45">
        <v>731202</v>
      </c>
      <c r="D229" s="46" t="s">
        <v>43</v>
      </c>
      <c r="E229" s="47" t="s">
        <v>873</v>
      </c>
      <c r="F229" s="32" t="s">
        <v>73</v>
      </c>
      <c r="G229" s="33"/>
      <c r="H229" s="34"/>
      <c r="I229" s="50"/>
      <c r="J229" s="53"/>
    </row>
    <row r="230" spans="1:10" ht="24">
      <c r="A230" s="5">
        <v>227</v>
      </c>
      <c r="B230" s="45" t="s">
        <v>871</v>
      </c>
      <c r="C230" s="45">
        <v>731203</v>
      </c>
      <c r="D230" s="46" t="s">
        <v>43</v>
      </c>
      <c r="E230" s="47" t="s">
        <v>874</v>
      </c>
      <c r="F230" s="83" t="s">
        <v>72</v>
      </c>
      <c r="G230" s="84" t="s">
        <v>43</v>
      </c>
      <c r="H230" s="85" t="s">
        <v>894</v>
      </c>
      <c r="I230" s="86" t="s">
        <v>895</v>
      </c>
      <c r="J230" s="88"/>
    </row>
    <row r="231" spans="1:10" ht="48">
      <c r="A231" s="5">
        <v>228</v>
      </c>
      <c r="B231" s="45" t="s">
        <v>871</v>
      </c>
      <c r="C231" s="45">
        <v>731204</v>
      </c>
      <c r="D231" s="46" t="s">
        <v>43</v>
      </c>
      <c r="E231" s="47" t="s">
        <v>875</v>
      </c>
      <c r="F231" s="83" t="s">
        <v>72</v>
      </c>
      <c r="G231" s="84" t="s">
        <v>43</v>
      </c>
      <c r="H231" s="85" t="s">
        <v>896</v>
      </c>
      <c r="I231" s="86" t="s">
        <v>897</v>
      </c>
      <c r="J231" s="88"/>
    </row>
    <row r="232" spans="1:10" ht="24">
      <c r="A232" s="5">
        <v>229</v>
      </c>
      <c r="B232" s="45" t="s">
        <v>871</v>
      </c>
      <c r="C232" s="45">
        <v>731205</v>
      </c>
      <c r="D232" s="46" t="s">
        <v>43</v>
      </c>
      <c r="E232" s="47" t="s">
        <v>876</v>
      </c>
      <c r="F232" s="83" t="s">
        <v>72</v>
      </c>
      <c r="G232" s="84" t="s">
        <v>43</v>
      </c>
      <c r="H232" s="85" t="s">
        <v>898</v>
      </c>
      <c r="I232" s="86" t="s">
        <v>899</v>
      </c>
      <c r="J232" s="88"/>
    </row>
    <row r="233" spans="1:10" ht="24">
      <c r="A233" s="5">
        <v>230</v>
      </c>
      <c r="B233" s="45" t="s">
        <v>871</v>
      </c>
      <c r="C233" s="45">
        <v>731206</v>
      </c>
      <c r="D233" s="46" t="s">
        <v>43</v>
      </c>
      <c r="E233" s="47" t="s">
        <v>877</v>
      </c>
      <c r="F233" s="83" t="s">
        <v>72</v>
      </c>
      <c r="G233" s="84" t="s">
        <v>43</v>
      </c>
      <c r="H233" s="85" t="s">
        <v>900</v>
      </c>
      <c r="I233" s="86" t="s">
        <v>901</v>
      </c>
      <c r="J233" s="88"/>
    </row>
    <row r="234" spans="1:10" ht="24">
      <c r="A234" s="5">
        <v>231</v>
      </c>
      <c r="B234" s="45" t="s">
        <v>871</v>
      </c>
      <c r="C234" s="45">
        <v>731207</v>
      </c>
      <c r="D234" s="46" t="s">
        <v>43</v>
      </c>
      <c r="E234" s="47" t="s">
        <v>878</v>
      </c>
      <c r="F234" s="83" t="s">
        <v>72</v>
      </c>
      <c r="G234" s="84" t="s">
        <v>43</v>
      </c>
      <c r="H234" s="85" t="s">
        <v>902</v>
      </c>
      <c r="I234" s="86" t="s">
        <v>903</v>
      </c>
      <c r="J234" s="88"/>
    </row>
    <row r="235" spans="1:10" ht="24">
      <c r="A235" s="5">
        <v>232</v>
      </c>
      <c r="B235" s="45" t="s">
        <v>871</v>
      </c>
      <c r="C235" s="45">
        <v>731208</v>
      </c>
      <c r="D235" s="46" t="s">
        <v>43</v>
      </c>
      <c r="E235" s="47" t="s">
        <v>879</v>
      </c>
      <c r="F235" s="83" t="s">
        <v>72</v>
      </c>
      <c r="G235" s="84" t="s">
        <v>43</v>
      </c>
      <c r="H235" s="85" t="s">
        <v>904</v>
      </c>
      <c r="I235" s="86" t="s">
        <v>905</v>
      </c>
      <c r="J235" s="88"/>
    </row>
    <row r="236" spans="1:10" ht="24">
      <c r="A236" s="5">
        <v>233</v>
      </c>
      <c r="B236" s="45" t="s">
        <v>871</v>
      </c>
      <c r="C236" s="45">
        <v>731209</v>
      </c>
      <c r="D236" s="46" t="s">
        <v>43</v>
      </c>
      <c r="E236" s="47" t="s">
        <v>880</v>
      </c>
      <c r="F236" s="83" t="s">
        <v>72</v>
      </c>
      <c r="G236" s="84" t="s">
        <v>43</v>
      </c>
      <c r="H236" s="85" t="s">
        <v>906</v>
      </c>
      <c r="I236" s="86" t="s">
        <v>907</v>
      </c>
      <c r="J236" s="88"/>
    </row>
    <row r="237" spans="1:10" ht="24">
      <c r="A237" s="5">
        <v>234</v>
      </c>
      <c r="B237" s="45" t="s">
        <v>871</v>
      </c>
      <c r="C237" s="45">
        <v>731210</v>
      </c>
      <c r="D237" s="46" t="s">
        <v>43</v>
      </c>
      <c r="E237" s="47" t="s">
        <v>881</v>
      </c>
      <c r="F237" s="83" t="s">
        <v>72</v>
      </c>
      <c r="G237" s="84" t="s">
        <v>43</v>
      </c>
      <c r="H237" s="85" t="s">
        <v>908</v>
      </c>
      <c r="I237" s="86" t="s">
        <v>909</v>
      </c>
      <c r="J237" s="88"/>
    </row>
    <row r="238" spans="1:10" ht="24">
      <c r="A238" s="5">
        <v>235</v>
      </c>
      <c r="B238" s="45" t="s">
        <v>871</v>
      </c>
      <c r="C238" s="45">
        <v>731211</v>
      </c>
      <c r="D238" s="46" t="s">
        <v>43</v>
      </c>
      <c r="E238" s="47" t="s">
        <v>882</v>
      </c>
      <c r="F238" s="83" t="s">
        <v>72</v>
      </c>
      <c r="G238" s="84" t="s">
        <v>43</v>
      </c>
      <c r="H238" s="85" t="s">
        <v>910</v>
      </c>
      <c r="I238" s="86" t="s">
        <v>911</v>
      </c>
      <c r="J238" s="88"/>
    </row>
    <row r="239" spans="1:10" ht="24">
      <c r="A239" s="5">
        <v>236</v>
      </c>
      <c r="B239" s="45" t="s">
        <v>871</v>
      </c>
      <c r="C239" s="45">
        <v>731212</v>
      </c>
      <c r="D239" s="46" t="s">
        <v>43</v>
      </c>
      <c r="E239" s="47" t="s">
        <v>883</v>
      </c>
      <c r="F239" s="32" t="s">
        <v>73</v>
      </c>
      <c r="G239" s="33"/>
      <c r="H239" s="34"/>
      <c r="I239" s="50"/>
      <c r="J239" s="53"/>
    </row>
    <row r="240" spans="1:10" ht="24">
      <c r="A240" s="5">
        <v>237</v>
      </c>
      <c r="B240" s="45" t="s">
        <v>871</v>
      </c>
      <c r="C240" s="45">
        <v>731213</v>
      </c>
      <c r="D240" s="46" t="s">
        <v>43</v>
      </c>
      <c r="E240" s="47" t="s">
        <v>884</v>
      </c>
      <c r="F240" s="32" t="s">
        <v>73</v>
      </c>
      <c r="G240" s="33"/>
      <c r="H240" s="34"/>
      <c r="I240" s="50"/>
      <c r="J240" s="53"/>
    </row>
    <row r="241" spans="1:10" ht="24">
      <c r="A241" s="5">
        <v>238</v>
      </c>
      <c r="B241" s="45" t="s">
        <v>871</v>
      </c>
      <c r="C241" s="45">
        <v>731214</v>
      </c>
      <c r="D241" s="46" t="s">
        <v>43</v>
      </c>
      <c r="E241" s="47" t="s">
        <v>885</v>
      </c>
      <c r="F241" s="32" t="s">
        <v>73</v>
      </c>
      <c r="G241" s="33"/>
      <c r="H241" s="34"/>
      <c r="I241" s="50"/>
      <c r="J241" s="53"/>
    </row>
    <row r="242" spans="1:10" ht="24">
      <c r="A242" s="5">
        <v>239</v>
      </c>
      <c r="B242" s="45" t="s">
        <v>871</v>
      </c>
      <c r="C242" s="45">
        <v>731215</v>
      </c>
      <c r="D242" s="46" t="s">
        <v>43</v>
      </c>
      <c r="E242" s="47" t="s">
        <v>886</v>
      </c>
      <c r="F242" s="32" t="s">
        <v>73</v>
      </c>
      <c r="G242" s="33"/>
      <c r="H242" s="34"/>
      <c r="I242" s="50"/>
      <c r="J242" s="53"/>
    </row>
    <row r="243" spans="1:10" ht="24">
      <c r="A243" s="5">
        <v>240</v>
      </c>
      <c r="B243" s="45" t="s">
        <v>871</v>
      </c>
      <c r="C243" s="45">
        <v>731216</v>
      </c>
      <c r="D243" s="46" t="s">
        <v>43</v>
      </c>
      <c r="E243" s="47" t="s">
        <v>887</v>
      </c>
      <c r="F243" s="32" t="s">
        <v>73</v>
      </c>
      <c r="G243" s="33"/>
      <c r="H243" s="34"/>
      <c r="I243" s="50"/>
      <c r="J243" s="53"/>
    </row>
    <row r="244" spans="1:10" ht="24">
      <c r="A244" s="5">
        <v>241</v>
      </c>
      <c r="B244" s="45" t="s">
        <v>871</v>
      </c>
      <c r="C244" s="45">
        <v>731217</v>
      </c>
      <c r="D244" s="46" t="s">
        <v>43</v>
      </c>
      <c r="E244" s="47" t="s">
        <v>888</v>
      </c>
      <c r="F244" s="83" t="s">
        <v>74</v>
      </c>
      <c r="G244" s="84" t="s">
        <v>43</v>
      </c>
      <c r="H244" s="85" t="s">
        <v>912</v>
      </c>
      <c r="I244" s="86" t="s">
        <v>913</v>
      </c>
      <c r="J244" s="88"/>
    </row>
    <row r="245" spans="1:10" ht="24">
      <c r="A245" s="5">
        <v>242</v>
      </c>
      <c r="B245" s="45" t="s">
        <v>871</v>
      </c>
      <c r="C245" s="45">
        <v>731218</v>
      </c>
      <c r="D245" s="46" t="s">
        <v>43</v>
      </c>
      <c r="E245" s="47" t="s">
        <v>889</v>
      </c>
      <c r="F245" s="83" t="s">
        <v>74</v>
      </c>
      <c r="G245" s="84" t="s">
        <v>43</v>
      </c>
      <c r="H245" s="85" t="s">
        <v>914</v>
      </c>
      <c r="I245" s="86" t="s">
        <v>913</v>
      </c>
      <c r="J245" s="88"/>
    </row>
    <row r="246" spans="1:10" ht="24">
      <c r="A246" s="5">
        <v>243</v>
      </c>
      <c r="B246" s="45" t="s">
        <v>871</v>
      </c>
      <c r="C246" s="45">
        <v>731219</v>
      </c>
      <c r="D246" s="46" t="s">
        <v>43</v>
      </c>
      <c r="E246" s="47" t="s">
        <v>890</v>
      </c>
      <c r="F246" s="83" t="s">
        <v>74</v>
      </c>
      <c r="G246" s="84" t="s">
        <v>43</v>
      </c>
      <c r="H246" s="85" t="s">
        <v>915</v>
      </c>
      <c r="I246" s="86" t="s">
        <v>913</v>
      </c>
      <c r="J246" s="88"/>
    </row>
    <row r="247" spans="1:10" ht="24">
      <c r="A247" s="5">
        <v>244</v>
      </c>
      <c r="B247" s="45" t="s">
        <v>871</v>
      </c>
      <c r="C247" s="45">
        <v>731220</v>
      </c>
      <c r="D247" s="46" t="s">
        <v>43</v>
      </c>
      <c r="E247" s="47" t="s">
        <v>891</v>
      </c>
      <c r="F247" s="83" t="s">
        <v>74</v>
      </c>
      <c r="G247" s="84" t="s">
        <v>43</v>
      </c>
      <c r="H247" s="85" t="s">
        <v>916</v>
      </c>
      <c r="I247" s="86" t="s">
        <v>913</v>
      </c>
      <c r="J247" s="88"/>
    </row>
    <row r="248" spans="1:10" ht="120">
      <c r="A248" s="5">
        <v>245</v>
      </c>
      <c r="B248" s="45" t="s">
        <v>918</v>
      </c>
      <c r="C248" s="45">
        <v>732201</v>
      </c>
      <c r="D248" s="46" t="s">
        <v>43</v>
      </c>
      <c r="E248" s="47" t="s">
        <v>919</v>
      </c>
      <c r="F248" s="83" t="s">
        <v>72</v>
      </c>
      <c r="G248" s="84" t="s">
        <v>43</v>
      </c>
      <c r="H248" s="85" t="s">
        <v>1157</v>
      </c>
      <c r="I248" s="86" t="s">
        <v>1158</v>
      </c>
      <c r="J248" s="88"/>
    </row>
    <row r="249" spans="1:10" ht="24">
      <c r="A249" s="5">
        <v>246</v>
      </c>
      <c r="B249" s="45" t="s">
        <v>918</v>
      </c>
      <c r="C249" s="45">
        <v>732202</v>
      </c>
      <c r="D249" s="46" t="s">
        <v>43</v>
      </c>
      <c r="E249" s="47" t="s">
        <v>920</v>
      </c>
      <c r="F249" s="32" t="s">
        <v>73</v>
      </c>
      <c r="G249" s="33"/>
      <c r="H249" s="34"/>
      <c r="I249" s="50"/>
      <c r="J249" s="53"/>
    </row>
    <row r="250" spans="1:10" ht="96">
      <c r="A250" s="5">
        <v>247</v>
      </c>
      <c r="B250" s="45" t="s">
        <v>918</v>
      </c>
      <c r="C250" s="45">
        <v>732203</v>
      </c>
      <c r="D250" s="46" t="s">
        <v>43</v>
      </c>
      <c r="E250" s="47" t="s">
        <v>921</v>
      </c>
      <c r="F250" s="83" t="s">
        <v>72</v>
      </c>
      <c r="G250" s="84" t="s">
        <v>43</v>
      </c>
      <c r="H250" s="85" t="s">
        <v>1159</v>
      </c>
      <c r="I250" s="86" t="s">
        <v>1160</v>
      </c>
      <c r="J250" s="88"/>
    </row>
    <row r="251" spans="1:10" ht="96">
      <c r="A251" s="5">
        <v>248</v>
      </c>
      <c r="B251" s="45" t="s">
        <v>918</v>
      </c>
      <c r="C251" s="45">
        <v>732204</v>
      </c>
      <c r="D251" s="46" t="s">
        <v>43</v>
      </c>
      <c r="E251" s="47" t="s">
        <v>922</v>
      </c>
      <c r="F251" s="83" t="s">
        <v>72</v>
      </c>
      <c r="G251" s="84" t="s">
        <v>43</v>
      </c>
      <c r="H251" s="85" t="s">
        <v>1161</v>
      </c>
      <c r="I251" s="86" t="s">
        <v>1162</v>
      </c>
      <c r="J251" s="88"/>
    </row>
    <row r="252" spans="1:10" ht="24">
      <c r="A252" s="5">
        <v>249</v>
      </c>
      <c r="B252" s="45" t="s">
        <v>918</v>
      </c>
      <c r="C252" s="45">
        <v>732205</v>
      </c>
      <c r="D252" s="46" t="s">
        <v>43</v>
      </c>
      <c r="E252" s="47" t="s">
        <v>923</v>
      </c>
      <c r="F252" s="32" t="s">
        <v>73</v>
      </c>
      <c r="G252" s="33"/>
      <c r="H252" s="34"/>
      <c r="I252" s="50"/>
      <c r="J252" s="53"/>
    </row>
    <row r="253" spans="1:10" ht="24">
      <c r="A253" s="5">
        <v>250</v>
      </c>
      <c r="B253" s="45" t="s">
        <v>918</v>
      </c>
      <c r="C253" s="45">
        <v>732206</v>
      </c>
      <c r="D253" s="46" t="s">
        <v>47</v>
      </c>
      <c r="E253" s="47" t="s">
        <v>924</v>
      </c>
      <c r="F253" s="32" t="s">
        <v>73</v>
      </c>
      <c r="G253" s="33"/>
      <c r="H253" s="34"/>
      <c r="I253" s="50"/>
      <c r="J253" s="53"/>
    </row>
    <row r="254" spans="1:10" ht="24">
      <c r="A254" s="5">
        <v>251</v>
      </c>
      <c r="B254" s="45" t="s">
        <v>926</v>
      </c>
      <c r="C254" s="45">
        <v>733201</v>
      </c>
      <c r="D254" s="46" t="s">
        <v>44</v>
      </c>
      <c r="E254" s="47" t="s">
        <v>928</v>
      </c>
      <c r="F254" s="32" t="s">
        <v>73</v>
      </c>
      <c r="G254" s="33"/>
      <c r="H254" s="34"/>
      <c r="I254" s="50"/>
      <c r="J254" s="53"/>
    </row>
    <row r="255" spans="1:10" ht="48">
      <c r="A255" s="5">
        <v>252</v>
      </c>
      <c r="B255" s="45" t="s">
        <v>926</v>
      </c>
      <c r="C255" s="45">
        <v>733202</v>
      </c>
      <c r="D255" s="46" t="s">
        <v>44</v>
      </c>
      <c r="E255" s="47" t="s">
        <v>929</v>
      </c>
      <c r="F255" s="32" t="s">
        <v>73</v>
      </c>
      <c r="G255" s="33"/>
      <c r="H255" s="34"/>
      <c r="I255" s="50"/>
      <c r="J255" s="53"/>
    </row>
    <row r="256" spans="1:10" ht="48">
      <c r="A256" s="5">
        <v>253</v>
      </c>
      <c r="B256" s="45" t="s">
        <v>926</v>
      </c>
      <c r="C256" s="45">
        <v>733203</v>
      </c>
      <c r="D256" s="46" t="s">
        <v>44</v>
      </c>
      <c r="E256" s="47" t="s">
        <v>930</v>
      </c>
      <c r="F256" s="32" t="s">
        <v>73</v>
      </c>
      <c r="G256" s="33"/>
      <c r="H256" s="34"/>
      <c r="I256" s="50"/>
      <c r="J256" s="53"/>
    </row>
    <row r="257" spans="1:10" ht="96">
      <c r="A257" s="5">
        <v>254</v>
      </c>
      <c r="B257" s="45" t="s">
        <v>926</v>
      </c>
      <c r="C257" s="45">
        <v>733204</v>
      </c>
      <c r="D257" s="46" t="s">
        <v>44</v>
      </c>
      <c r="E257" s="47" t="s">
        <v>931</v>
      </c>
      <c r="F257" s="83" t="s">
        <v>72</v>
      </c>
      <c r="G257" s="84" t="s">
        <v>44</v>
      </c>
      <c r="H257" s="85" t="s">
        <v>932</v>
      </c>
      <c r="I257" s="86" t="s">
        <v>933</v>
      </c>
      <c r="J257" s="88"/>
    </row>
    <row r="258" spans="1:10" ht="24">
      <c r="A258" s="5">
        <v>255</v>
      </c>
      <c r="B258" s="45" t="s">
        <v>943</v>
      </c>
      <c r="C258" s="45">
        <v>734201</v>
      </c>
      <c r="D258" s="46" t="s">
        <v>43</v>
      </c>
      <c r="E258" s="47" t="s">
        <v>496</v>
      </c>
      <c r="F258" s="32" t="s">
        <v>75</v>
      </c>
      <c r="G258" s="33"/>
      <c r="H258" s="34"/>
      <c r="I258" s="50"/>
      <c r="J258" s="53"/>
    </row>
    <row r="259" spans="1:10" ht="48">
      <c r="A259" s="5">
        <v>256</v>
      </c>
      <c r="B259" s="45" t="s">
        <v>943</v>
      </c>
      <c r="C259" s="45">
        <v>734202</v>
      </c>
      <c r="D259" s="46" t="s">
        <v>47</v>
      </c>
      <c r="E259" s="47" t="s">
        <v>940</v>
      </c>
      <c r="F259" s="32" t="s">
        <v>75</v>
      </c>
      <c r="G259" s="33"/>
      <c r="H259" s="34"/>
      <c r="I259" s="50"/>
      <c r="J259" s="53"/>
    </row>
    <row r="260" spans="1:10" ht="24">
      <c r="A260" s="5">
        <v>257</v>
      </c>
      <c r="B260" s="45" t="s">
        <v>943</v>
      </c>
      <c r="C260" s="45">
        <v>734203</v>
      </c>
      <c r="D260" s="46" t="s">
        <v>48</v>
      </c>
      <c r="E260" s="47" t="s">
        <v>941</v>
      </c>
      <c r="F260" s="32" t="s">
        <v>75</v>
      </c>
      <c r="G260" s="33"/>
      <c r="H260" s="34"/>
      <c r="I260" s="50"/>
      <c r="J260" s="53"/>
    </row>
    <row r="261" spans="1:10" ht="48">
      <c r="A261" s="5">
        <v>258</v>
      </c>
      <c r="B261" s="45" t="s">
        <v>943</v>
      </c>
      <c r="C261" s="45">
        <v>734204</v>
      </c>
      <c r="D261" s="46" t="s">
        <v>47</v>
      </c>
      <c r="E261" s="47" t="s">
        <v>942</v>
      </c>
      <c r="F261" s="32" t="s">
        <v>75</v>
      </c>
      <c r="G261" s="33"/>
      <c r="H261" s="34"/>
      <c r="I261" s="50"/>
      <c r="J261" s="53"/>
    </row>
    <row r="262" spans="1:10" ht="24">
      <c r="A262" s="5">
        <v>259</v>
      </c>
      <c r="B262" s="45" t="s">
        <v>949</v>
      </c>
      <c r="C262" s="45">
        <v>735201</v>
      </c>
      <c r="D262" s="46" t="s">
        <v>43</v>
      </c>
      <c r="E262" s="47" t="s">
        <v>950</v>
      </c>
      <c r="F262" s="32" t="s">
        <v>75</v>
      </c>
      <c r="G262" s="33"/>
      <c r="H262" s="34"/>
      <c r="I262" s="50"/>
      <c r="J262" s="53"/>
    </row>
    <row r="263" spans="1:10" ht="48">
      <c r="A263" s="5">
        <v>260</v>
      </c>
      <c r="B263" s="45" t="s">
        <v>955</v>
      </c>
      <c r="C263" s="45">
        <v>737201</v>
      </c>
      <c r="D263" s="46" t="s">
        <v>12</v>
      </c>
      <c r="E263" s="47" t="s">
        <v>957</v>
      </c>
      <c r="F263" s="32" t="s">
        <v>73</v>
      </c>
      <c r="G263" s="33"/>
      <c r="H263" s="34"/>
      <c r="I263" s="50"/>
      <c r="J263" s="53"/>
    </row>
    <row r="264" spans="1:10" ht="48">
      <c r="A264" s="5">
        <v>261</v>
      </c>
      <c r="B264" s="45" t="s">
        <v>955</v>
      </c>
      <c r="C264" s="45">
        <v>737202</v>
      </c>
      <c r="D264" s="46" t="s">
        <v>47</v>
      </c>
      <c r="E264" s="47" t="s">
        <v>958</v>
      </c>
      <c r="F264" s="83" t="s">
        <v>74</v>
      </c>
      <c r="G264" s="84" t="s">
        <v>47</v>
      </c>
      <c r="H264" s="85" t="s">
        <v>962</v>
      </c>
      <c r="I264" s="86" t="s">
        <v>963</v>
      </c>
      <c r="J264" s="88" t="s">
        <v>964</v>
      </c>
    </row>
    <row r="265" spans="1:10" ht="48">
      <c r="A265" s="5">
        <v>262</v>
      </c>
      <c r="B265" s="45" t="s">
        <v>955</v>
      </c>
      <c r="C265" s="45">
        <v>737203</v>
      </c>
      <c r="D265" s="46" t="s">
        <v>12</v>
      </c>
      <c r="E265" s="47" t="s">
        <v>959</v>
      </c>
      <c r="F265" s="32" t="s">
        <v>73</v>
      </c>
      <c r="G265" s="33"/>
      <c r="H265" s="34"/>
      <c r="I265" s="50"/>
      <c r="J265" s="53"/>
    </row>
    <row r="266" spans="1:10" ht="48">
      <c r="A266" s="5">
        <v>263</v>
      </c>
      <c r="B266" s="45" t="s">
        <v>955</v>
      </c>
      <c r="C266" s="45">
        <v>737204</v>
      </c>
      <c r="D266" s="46" t="s">
        <v>12</v>
      </c>
      <c r="E266" s="47" t="s">
        <v>960</v>
      </c>
      <c r="F266" s="32" t="s">
        <v>73</v>
      </c>
      <c r="G266" s="33"/>
      <c r="H266" s="34"/>
      <c r="I266" s="50"/>
      <c r="J266" s="53"/>
    </row>
    <row r="267" spans="1:10" ht="48">
      <c r="A267" s="5">
        <v>264</v>
      </c>
      <c r="B267" s="45" t="s">
        <v>955</v>
      </c>
      <c r="C267" s="45">
        <v>737205</v>
      </c>
      <c r="D267" s="46" t="s">
        <v>12</v>
      </c>
      <c r="E267" s="47" t="s">
        <v>961</v>
      </c>
      <c r="F267" s="32" t="s">
        <v>73</v>
      </c>
      <c r="G267" s="33"/>
      <c r="H267" s="34"/>
      <c r="I267" s="50"/>
      <c r="J267" s="53"/>
    </row>
    <row r="268" spans="1:10" ht="24">
      <c r="A268" s="5">
        <v>265</v>
      </c>
      <c r="B268" s="45" t="s">
        <v>971</v>
      </c>
      <c r="C268" s="45">
        <v>738201</v>
      </c>
      <c r="D268" s="46" t="s">
        <v>965</v>
      </c>
      <c r="E268" s="47" t="s">
        <v>966</v>
      </c>
      <c r="F268" s="32" t="s">
        <v>75</v>
      </c>
      <c r="G268" s="33"/>
      <c r="H268" s="34"/>
      <c r="I268" s="50"/>
      <c r="J268" s="53"/>
    </row>
    <row r="269" spans="1:10" ht="24">
      <c r="A269" s="5">
        <v>266</v>
      </c>
      <c r="B269" s="45" t="s">
        <v>971</v>
      </c>
      <c r="C269" s="45">
        <v>738202</v>
      </c>
      <c r="D269" s="46" t="s">
        <v>965</v>
      </c>
      <c r="E269" s="47" t="s">
        <v>967</v>
      </c>
      <c r="F269" s="32" t="s">
        <v>75</v>
      </c>
      <c r="G269" s="33"/>
      <c r="H269" s="34"/>
      <c r="I269" s="50"/>
      <c r="J269" s="53"/>
    </row>
    <row r="270" spans="1:10" ht="48">
      <c r="A270" s="5">
        <v>267</v>
      </c>
      <c r="B270" s="45" t="s">
        <v>971</v>
      </c>
      <c r="C270" s="45">
        <v>738203</v>
      </c>
      <c r="D270" s="46" t="s">
        <v>48</v>
      </c>
      <c r="E270" s="47" t="s">
        <v>968</v>
      </c>
      <c r="F270" s="32" t="s">
        <v>75</v>
      </c>
      <c r="G270" s="33"/>
      <c r="H270" s="34"/>
      <c r="I270" s="50"/>
      <c r="J270" s="53"/>
    </row>
    <row r="271" spans="1:10" ht="24">
      <c r="A271" s="5">
        <v>268</v>
      </c>
      <c r="B271" s="45" t="s">
        <v>971</v>
      </c>
      <c r="C271" s="45">
        <v>738204</v>
      </c>
      <c r="D271" s="46" t="s">
        <v>47</v>
      </c>
      <c r="E271" s="47" t="s">
        <v>969</v>
      </c>
      <c r="F271" s="32" t="s">
        <v>75</v>
      </c>
      <c r="G271" s="33"/>
      <c r="H271" s="34"/>
      <c r="I271" s="50"/>
      <c r="J271" s="53"/>
    </row>
    <row r="272" spans="1:10" ht="48">
      <c r="A272" s="5">
        <v>269</v>
      </c>
      <c r="B272" s="45" t="s">
        <v>973</v>
      </c>
      <c r="C272" s="45">
        <v>739201</v>
      </c>
      <c r="D272" s="46" t="s">
        <v>43</v>
      </c>
      <c r="E272" s="47" t="s">
        <v>974</v>
      </c>
      <c r="F272" s="32" t="s">
        <v>75</v>
      </c>
      <c r="G272" s="33"/>
      <c r="H272" s="34"/>
      <c r="I272" s="50"/>
      <c r="J272" s="53"/>
    </row>
    <row r="273" spans="1:10" ht="24">
      <c r="A273" s="5"/>
      <c r="B273" s="45"/>
      <c r="C273" s="45"/>
      <c r="D273" s="46"/>
      <c r="E273" s="47"/>
      <c r="F273" s="32"/>
      <c r="G273" s="33"/>
      <c r="H273" s="34"/>
      <c r="I273" s="50"/>
      <c r="J273" s="53"/>
    </row>
    <row r="274" spans="1:10" ht="28.5" customHeight="1">
      <c r="B274" s="6"/>
    </row>
    <row r="275" spans="1:10" ht="28.5" customHeight="1">
      <c r="B275" s="6"/>
    </row>
    <row r="276" spans="1:10" ht="28.5" customHeight="1">
      <c r="B276" s="6"/>
    </row>
    <row r="277" spans="1:10" ht="28.5" customHeight="1">
      <c r="B277" s="6"/>
    </row>
    <row r="278" spans="1:10" ht="28.5" customHeight="1">
      <c r="B278" s="6"/>
    </row>
    <row r="279" spans="1:10" ht="28.5" customHeight="1">
      <c r="B279" s="6"/>
    </row>
    <row r="280" spans="1:10" ht="28.5" customHeight="1">
      <c r="B280" s="6"/>
    </row>
    <row r="281" spans="1:10" ht="28.5" customHeight="1">
      <c r="B281" s="6"/>
    </row>
    <row r="282" spans="1:10" ht="28.5" customHeight="1">
      <c r="B282" s="6"/>
    </row>
    <row r="283" spans="1:10" ht="28.5" customHeight="1">
      <c r="B283" s="6"/>
    </row>
    <row r="284" spans="1:10" ht="28.5" customHeight="1">
      <c r="B284" s="6"/>
    </row>
    <row r="285" spans="1:10" ht="28.5" customHeight="1">
      <c r="B285" s="6"/>
    </row>
    <row r="286" spans="1:10" ht="28.5" customHeight="1">
      <c r="B286" s="6"/>
    </row>
    <row r="287" spans="1:10" ht="28.5" customHeight="1">
      <c r="B287" s="6"/>
    </row>
    <row r="288" spans="1:10" ht="28.5" customHeight="1">
      <c r="B288" s="6"/>
    </row>
    <row r="289" spans="2:2" ht="28.5" customHeight="1">
      <c r="B289" s="6"/>
    </row>
    <row r="375" spans="9:9">
      <c r="I375" s="3"/>
    </row>
    <row r="376" spans="9:9">
      <c r="I376" s="3"/>
    </row>
    <row r="377" spans="9:9">
      <c r="I377" s="3"/>
    </row>
    <row r="378" spans="9:9">
      <c r="I378" s="3"/>
    </row>
    <row r="379" spans="9:9">
      <c r="I379" s="3"/>
    </row>
    <row r="380" spans="9:9">
      <c r="I380" s="3"/>
    </row>
    <row r="381" spans="9:9">
      <c r="I381" s="3"/>
    </row>
    <row r="382" spans="9:9">
      <c r="I382" s="3"/>
    </row>
    <row r="383" spans="9:9">
      <c r="I383" s="3"/>
    </row>
    <row r="384" spans="9:9">
      <c r="I384" s="3"/>
    </row>
    <row r="385" spans="9:9">
      <c r="I385" s="3"/>
    </row>
    <row r="386" spans="9:9">
      <c r="I386" s="3"/>
    </row>
    <row r="387" spans="9:9">
      <c r="I387" s="3"/>
    </row>
    <row r="388" spans="9:9">
      <c r="I388" s="3"/>
    </row>
    <row r="389" spans="9:9">
      <c r="I389" s="3"/>
    </row>
    <row r="390" spans="9:9">
      <c r="I390" s="3"/>
    </row>
    <row r="391" spans="9:9">
      <c r="I391" s="3"/>
    </row>
    <row r="392" spans="9:9">
      <c r="I392" s="3"/>
    </row>
    <row r="393" spans="9:9">
      <c r="I393" s="3"/>
    </row>
    <row r="394" spans="9:9">
      <c r="I394" s="3"/>
    </row>
    <row r="395" spans="9:9">
      <c r="I395" s="3"/>
    </row>
    <row r="396" spans="9:9">
      <c r="I396" s="3"/>
    </row>
    <row r="397" spans="9:9">
      <c r="I397" s="3"/>
    </row>
    <row r="398" spans="9:9">
      <c r="I398" s="3"/>
    </row>
    <row r="399" spans="9:9">
      <c r="I399" s="3"/>
    </row>
    <row r="400" spans="9:9">
      <c r="I400" s="3"/>
    </row>
    <row r="401" spans="9:9">
      <c r="I401" s="3"/>
    </row>
    <row r="402" spans="9:9">
      <c r="I402" s="3"/>
    </row>
    <row r="403" spans="9:9">
      <c r="I403" s="3"/>
    </row>
    <row r="404" spans="9:9">
      <c r="I404" s="3"/>
    </row>
    <row r="405" spans="9:9">
      <c r="I405" s="3"/>
    </row>
    <row r="406" spans="9:9">
      <c r="I406" s="3"/>
    </row>
    <row r="407" spans="9:9">
      <c r="I407" s="3"/>
    </row>
    <row r="408" spans="9:9">
      <c r="I408" s="3"/>
    </row>
    <row r="409" spans="9:9">
      <c r="I409" s="3"/>
    </row>
    <row r="410" spans="9:9">
      <c r="I410" s="3"/>
    </row>
    <row r="411" spans="9:9">
      <c r="I411" s="3"/>
    </row>
    <row r="412" spans="9:9">
      <c r="I412" s="3"/>
    </row>
    <row r="413" spans="9:9">
      <c r="I413" s="3"/>
    </row>
    <row r="414" spans="9:9">
      <c r="I414" s="3"/>
    </row>
    <row r="415" spans="9:9">
      <c r="I415" s="3"/>
    </row>
    <row r="416" spans="9:9">
      <c r="I416" s="3"/>
    </row>
    <row r="417" spans="9:9">
      <c r="I417" s="3"/>
    </row>
    <row r="418" spans="9:9">
      <c r="I418" s="3"/>
    </row>
    <row r="419" spans="9:9">
      <c r="I419" s="3"/>
    </row>
    <row r="420" spans="9:9">
      <c r="I420" s="3"/>
    </row>
    <row r="421" spans="9:9">
      <c r="I421" s="3"/>
    </row>
    <row r="422" spans="9:9">
      <c r="I422" s="3"/>
    </row>
    <row r="423" spans="9:9">
      <c r="I423" s="3"/>
    </row>
    <row r="424" spans="9:9">
      <c r="I424" s="3"/>
    </row>
    <row r="425" spans="9:9">
      <c r="I425" s="3"/>
    </row>
    <row r="426" spans="9:9">
      <c r="I426" s="3"/>
    </row>
    <row r="427" spans="9:9">
      <c r="I427" s="3"/>
    </row>
    <row r="428" spans="9:9">
      <c r="I428" s="3"/>
    </row>
    <row r="429" spans="9:9">
      <c r="I429" s="3"/>
    </row>
    <row r="430" spans="9:9">
      <c r="I430" s="3"/>
    </row>
    <row r="431" spans="9:9">
      <c r="I431" s="3"/>
    </row>
    <row r="432" spans="9:9">
      <c r="I432" s="3"/>
    </row>
    <row r="433" spans="9:9">
      <c r="I433" s="3"/>
    </row>
    <row r="434" spans="9:9">
      <c r="I434" s="3"/>
    </row>
    <row r="435" spans="9:9">
      <c r="I435" s="3"/>
    </row>
    <row r="436" spans="9:9">
      <c r="I436" s="3"/>
    </row>
    <row r="437" spans="9:9">
      <c r="I437" s="3"/>
    </row>
    <row r="438" spans="9:9">
      <c r="I438" s="3"/>
    </row>
    <row r="439" spans="9:9">
      <c r="I439" s="3"/>
    </row>
    <row r="440" spans="9:9">
      <c r="I440" s="3"/>
    </row>
    <row r="441" spans="9:9">
      <c r="I441" s="3"/>
    </row>
    <row r="442" spans="9:9">
      <c r="I442" s="3"/>
    </row>
    <row r="443" spans="9:9">
      <c r="I443" s="3"/>
    </row>
    <row r="444" spans="9:9">
      <c r="I444" s="3"/>
    </row>
    <row r="445" spans="9:9">
      <c r="I445" s="3"/>
    </row>
    <row r="446" spans="9:9">
      <c r="I446" s="3"/>
    </row>
    <row r="447" spans="9:9">
      <c r="I447" s="3"/>
    </row>
    <row r="448" spans="9:9">
      <c r="I448" s="3"/>
    </row>
    <row r="449" spans="9:9">
      <c r="I449" s="3"/>
    </row>
    <row r="450" spans="9:9">
      <c r="I450" s="3"/>
    </row>
    <row r="451" spans="9:9">
      <c r="I451" s="3"/>
    </row>
    <row r="452" spans="9:9">
      <c r="I452" s="3"/>
    </row>
    <row r="453" spans="9:9">
      <c r="I453" s="3"/>
    </row>
    <row r="454" spans="9:9">
      <c r="I454" s="3"/>
    </row>
    <row r="455" spans="9:9">
      <c r="I455" s="3"/>
    </row>
    <row r="456" spans="9:9">
      <c r="I456" s="3"/>
    </row>
    <row r="457" spans="9:9">
      <c r="I457" s="3"/>
    </row>
    <row r="458" spans="9:9">
      <c r="I458" s="3"/>
    </row>
    <row r="459" spans="9:9">
      <c r="I459" s="3"/>
    </row>
    <row r="460" spans="9:9">
      <c r="I460" s="3"/>
    </row>
    <row r="461" spans="9:9">
      <c r="I461" s="3"/>
    </row>
    <row r="462" spans="9:9">
      <c r="I462" s="3"/>
    </row>
    <row r="463" spans="9:9">
      <c r="I463" s="3"/>
    </row>
    <row r="464" spans="9:9">
      <c r="I464" s="3"/>
    </row>
    <row r="465" spans="9:9">
      <c r="I465" s="3"/>
    </row>
    <row r="466" spans="9:9">
      <c r="I466" s="3"/>
    </row>
    <row r="467" spans="9:9">
      <c r="I467" s="3"/>
    </row>
    <row r="468" spans="9:9">
      <c r="I468" s="3"/>
    </row>
    <row r="469" spans="9:9">
      <c r="I469" s="3"/>
    </row>
    <row r="470" spans="9:9">
      <c r="I470" s="3"/>
    </row>
    <row r="471" spans="9:9">
      <c r="I471" s="3"/>
    </row>
    <row r="472" spans="9:9">
      <c r="I472" s="3"/>
    </row>
    <row r="473" spans="9:9">
      <c r="I473" s="3"/>
    </row>
    <row r="474" spans="9:9">
      <c r="I474" s="3"/>
    </row>
    <row r="475" spans="9:9">
      <c r="I475" s="3"/>
    </row>
    <row r="476" spans="9:9">
      <c r="I476" s="3"/>
    </row>
    <row r="477" spans="9:9">
      <c r="I477" s="3"/>
    </row>
    <row r="478" spans="9:9">
      <c r="I478" s="3"/>
    </row>
    <row r="479" spans="9:9">
      <c r="I479" s="3"/>
    </row>
    <row r="480" spans="9:9">
      <c r="I480" s="3"/>
    </row>
    <row r="481" spans="9:9">
      <c r="I481" s="3"/>
    </row>
    <row r="482" spans="9:9">
      <c r="I482" s="3"/>
    </row>
    <row r="483" spans="9:9">
      <c r="I483" s="3"/>
    </row>
    <row r="484" spans="9:9">
      <c r="I484" s="3"/>
    </row>
    <row r="485" spans="9:9">
      <c r="I485" s="3"/>
    </row>
    <row r="486" spans="9:9">
      <c r="I486" s="3"/>
    </row>
    <row r="487" spans="9:9">
      <c r="I487" s="3"/>
    </row>
    <row r="488" spans="9:9">
      <c r="I488" s="3"/>
    </row>
    <row r="489" spans="9:9">
      <c r="I489" s="3"/>
    </row>
    <row r="490" spans="9:9">
      <c r="I490" s="3"/>
    </row>
    <row r="491" spans="9:9">
      <c r="I491" s="3"/>
    </row>
    <row r="492" spans="9:9">
      <c r="I492" s="3"/>
    </row>
    <row r="493" spans="9:9">
      <c r="I493" s="3"/>
    </row>
    <row r="494" spans="9:9">
      <c r="I494" s="3"/>
    </row>
    <row r="495" spans="9:9">
      <c r="I495" s="3"/>
    </row>
    <row r="496" spans="9:9">
      <c r="I496" s="3"/>
    </row>
    <row r="497" spans="9:9">
      <c r="I497" s="3"/>
    </row>
    <row r="498" spans="9:9">
      <c r="I498" s="3"/>
    </row>
    <row r="499" spans="9:9">
      <c r="I499" s="3"/>
    </row>
    <row r="500" spans="9:9">
      <c r="I500" s="3"/>
    </row>
    <row r="501" spans="9:9">
      <c r="I501" s="3"/>
    </row>
    <row r="502" spans="9:9">
      <c r="I502" s="3"/>
    </row>
    <row r="503" spans="9:9">
      <c r="I503" s="3"/>
    </row>
    <row r="504" spans="9:9">
      <c r="I504" s="3"/>
    </row>
    <row r="505" spans="9:9">
      <c r="I505" s="3"/>
    </row>
    <row r="506" spans="9:9">
      <c r="I506" s="3"/>
    </row>
    <row r="507" spans="9:9">
      <c r="I507" s="3"/>
    </row>
    <row r="508" spans="9:9">
      <c r="I508" s="3"/>
    </row>
    <row r="509" spans="9:9">
      <c r="I509" s="3"/>
    </row>
    <row r="510" spans="9:9">
      <c r="I510" s="3"/>
    </row>
    <row r="511" spans="9:9">
      <c r="I511" s="3"/>
    </row>
    <row r="512" spans="9:9">
      <c r="I512" s="3"/>
    </row>
    <row r="513" spans="9:9">
      <c r="I513" s="3"/>
    </row>
    <row r="514" spans="9:9">
      <c r="I514" s="3"/>
    </row>
    <row r="515" spans="9:9">
      <c r="I515" s="3"/>
    </row>
    <row r="516" spans="9:9">
      <c r="I516" s="3"/>
    </row>
    <row r="517" spans="9:9">
      <c r="I517" s="3"/>
    </row>
    <row r="518" spans="9:9">
      <c r="I518" s="3"/>
    </row>
    <row r="519" spans="9:9">
      <c r="I519" s="3"/>
    </row>
    <row r="520" spans="9:9">
      <c r="I520" s="3"/>
    </row>
    <row r="521" spans="9:9">
      <c r="I521" s="3"/>
    </row>
    <row r="522" spans="9:9">
      <c r="I522" s="3"/>
    </row>
    <row r="523" spans="9:9">
      <c r="I523" s="3"/>
    </row>
    <row r="524" spans="9:9">
      <c r="I524" s="3"/>
    </row>
    <row r="525" spans="9:9">
      <c r="I525" s="3"/>
    </row>
    <row r="526" spans="9:9">
      <c r="I526" s="3"/>
    </row>
    <row r="527" spans="9:9">
      <c r="I527" s="3"/>
    </row>
    <row r="528" spans="9:9">
      <c r="I528" s="3"/>
    </row>
    <row r="529" spans="9:9">
      <c r="I529" s="3"/>
    </row>
    <row r="530" spans="9:9">
      <c r="I530" s="3"/>
    </row>
    <row r="531" spans="9:9">
      <c r="I531" s="3"/>
    </row>
    <row r="532" spans="9:9">
      <c r="I532" s="3"/>
    </row>
    <row r="533" spans="9:9">
      <c r="I533" s="3"/>
    </row>
    <row r="534" spans="9:9">
      <c r="I534" s="3"/>
    </row>
    <row r="535" spans="9:9">
      <c r="I535" s="3"/>
    </row>
    <row r="536" spans="9:9">
      <c r="I536" s="3"/>
    </row>
    <row r="537" spans="9:9">
      <c r="I537" s="3"/>
    </row>
    <row r="538" spans="9:9">
      <c r="I538" s="3"/>
    </row>
    <row r="539" spans="9:9">
      <c r="I539" s="3"/>
    </row>
    <row r="540" spans="9:9">
      <c r="I540" s="3"/>
    </row>
    <row r="541" spans="9:9">
      <c r="I541" s="3"/>
    </row>
    <row r="542" spans="9:9">
      <c r="I542" s="3"/>
    </row>
    <row r="543" spans="9:9">
      <c r="I543" s="3"/>
    </row>
    <row r="544" spans="9:9">
      <c r="I544" s="3"/>
    </row>
    <row r="545" spans="9:9">
      <c r="I545" s="3"/>
    </row>
    <row r="546" spans="9:9">
      <c r="I546" s="3"/>
    </row>
    <row r="547" spans="9:9">
      <c r="I547" s="3"/>
    </row>
    <row r="548" spans="9:9">
      <c r="I548" s="3"/>
    </row>
    <row r="549" spans="9:9">
      <c r="I549" s="3"/>
    </row>
    <row r="550" spans="9:9">
      <c r="I550" s="3"/>
    </row>
    <row r="551" spans="9:9">
      <c r="I551" s="3"/>
    </row>
    <row r="552" spans="9:9">
      <c r="I552" s="3"/>
    </row>
    <row r="553" spans="9:9">
      <c r="I553" s="3"/>
    </row>
    <row r="554" spans="9:9">
      <c r="I554" s="3"/>
    </row>
    <row r="555" spans="9:9">
      <c r="I555" s="3"/>
    </row>
    <row r="556" spans="9:9">
      <c r="I556" s="3"/>
    </row>
    <row r="557" spans="9:9">
      <c r="I557" s="3"/>
    </row>
    <row r="558" spans="9:9">
      <c r="I558" s="3"/>
    </row>
    <row r="559" spans="9:9">
      <c r="I559" s="3"/>
    </row>
    <row r="560" spans="9:9">
      <c r="I560" s="3"/>
    </row>
    <row r="561" spans="9:9">
      <c r="I561" s="3"/>
    </row>
    <row r="562" spans="9:9">
      <c r="I562" s="3"/>
    </row>
    <row r="563" spans="9:9">
      <c r="I563" s="3"/>
    </row>
    <row r="564" spans="9:9">
      <c r="I564" s="3"/>
    </row>
    <row r="565" spans="9:9">
      <c r="I565" s="3"/>
    </row>
    <row r="566" spans="9:9">
      <c r="I566" s="3"/>
    </row>
    <row r="567" spans="9:9">
      <c r="I567" s="3"/>
    </row>
    <row r="568" spans="9:9">
      <c r="I568" s="3"/>
    </row>
    <row r="569" spans="9:9">
      <c r="I569" s="3"/>
    </row>
    <row r="570" spans="9:9">
      <c r="I570" s="3"/>
    </row>
    <row r="571" spans="9:9">
      <c r="I571" s="3"/>
    </row>
    <row r="572" spans="9:9">
      <c r="I572" s="3"/>
    </row>
    <row r="573" spans="9:9">
      <c r="I573" s="3"/>
    </row>
    <row r="574" spans="9:9">
      <c r="I574" s="3"/>
    </row>
    <row r="575" spans="9:9">
      <c r="I575" s="3"/>
    </row>
    <row r="576" spans="9:9">
      <c r="I576" s="3"/>
    </row>
    <row r="577" spans="9:9">
      <c r="I577" s="3"/>
    </row>
    <row r="578" spans="9:9">
      <c r="I578" s="3"/>
    </row>
    <row r="579" spans="9:9">
      <c r="I579" s="3"/>
    </row>
    <row r="580" spans="9:9">
      <c r="I580" s="3"/>
    </row>
    <row r="581" spans="9:9">
      <c r="I581" s="3"/>
    </row>
    <row r="582" spans="9:9">
      <c r="I582" s="3"/>
    </row>
    <row r="583" spans="9:9">
      <c r="I583" s="3"/>
    </row>
    <row r="584" spans="9:9">
      <c r="I584" s="3"/>
    </row>
    <row r="585" spans="9:9">
      <c r="I585" s="3"/>
    </row>
    <row r="586" spans="9:9">
      <c r="I586" s="3"/>
    </row>
    <row r="587" spans="9:9">
      <c r="I587" s="3"/>
    </row>
    <row r="588" spans="9:9">
      <c r="I588" s="3"/>
    </row>
    <row r="589" spans="9:9">
      <c r="I589" s="3"/>
    </row>
    <row r="590" spans="9:9">
      <c r="I590" s="3"/>
    </row>
    <row r="591" spans="9:9">
      <c r="I591" s="3"/>
    </row>
    <row r="592" spans="9:9">
      <c r="I592" s="3"/>
    </row>
    <row r="593" spans="9:9">
      <c r="I593" s="3"/>
    </row>
    <row r="594" spans="9:9">
      <c r="I594" s="3"/>
    </row>
    <row r="595" spans="9:9">
      <c r="I595" s="3"/>
    </row>
    <row r="596" spans="9:9">
      <c r="I596" s="3"/>
    </row>
    <row r="597" spans="9:9">
      <c r="I597" s="3"/>
    </row>
    <row r="598" spans="9:9">
      <c r="I598" s="3"/>
    </row>
    <row r="599" spans="9:9">
      <c r="I599" s="3"/>
    </row>
    <row r="600" spans="9:9">
      <c r="I600" s="3"/>
    </row>
    <row r="601" spans="9:9">
      <c r="I601" s="3"/>
    </row>
    <row r="602" spans="9:9">
      <c r="I602" s="3"/>
    </row>
    <row r="603" spans="9:9">
      <c r="I603" s="3"/>
    </row>
    <row r="604" spans="9:9">
      <c r="I604" s="3"/>
    </row>
    <row r="605" spans="9:9">
      <c r="I605" s="3"/>
    </row>
    <row r="606" spans="9:9">
      <c r="I606" s="3"/>
    </row>
    <row r="607" spans="9:9">
      <c r="I607" s="3"/>
    </row>
    <row r="608" spans="9:9">
      <c r="I608" s="3"/>
    </row>
    <row r="609" spans="9:9">
      <c r="I609" s="3"/>
    </row>
    <row r="610" spans="9:9">
      <c r="I610" s="3"/>
    </row>
    <row r="611" spans="9:9">
      <c r="I611" s="3"/>
    </row>
    <row r="612" spans="9:9">
      <c r="I612" s="3"/>
    </row>
    <row r="613" spans="9:9">
      <c r="I613" s="3"/>
    </row>
    <row r="614" spans="9:9">
      <c r="I614" s="3"/>
    </row>
    <row r="615" spans="9:9">
      <c r="I615" s="3"/>
    </row>
    <row r="616" spans="9:9">
      <c r="I616" s="3"/>
    </row>
    <row r="617" spans="9:9">
      <c r="I617" s="3"/>
    </row>
    <row r="618" spans="9:9">
      <c r="I618" s="3"/>
    </row>
    <row r="619" spans="9:9">
      <c r="I619" s="3"/>
    </row>
    <row r="620" spans="9:9">
      <c r="I620" s="3"/>
    </row>
    <row r="621" spans="9:9">
      <c r="I621" s="3"/>
    </row>
    <row r="622" spans="9:9">
      <c r="I622" s="3"/>
    </row>
    <row r="623" spans="9:9">
      <c r="I623" s="3"/>
    </row>
    <row r="624" spans="9:9">
      <c r="I624" s="3"/>
    </row>
    <row r="625" spans="9:9">
      <c r="I625" s="3"/>
    </row>
    <row r="626" spans="9:9">
      <c r="I626" s="3"/>
    </row>
    <row r="627" spans="9:9">
      <c r="I627" s="3"/>
    </row>
    <row r="628" spans="9:9">
      <c r="I628" s="3"/>
    </row>
    <row r="629" spans="9:9">
      <c r="I629" s="3"/>
    </row>
    <row r="630" spans="9:9">
      <c r="I630" s="3"/>
    </row>
    <row r="631" spans="9:9">
      <c r="I631" s="3"/>
    </row>
    <row r="632" spans="9:9">
      <c r="I632" s="3"/>
    </row>
    <row r="633" spans="9:9">
      <c r="I633" s="3"/>
    </row>
    <row r="634" spans="9:9">
      <c r="I634" s="3"/>
    </row>
    <row r="635" spans="9:9">
      <c r="I635" s="3"/>
    </row>
    <row r="636" spans="9:9">
      <c r="I636" s="3"/>
    </row>
    <row r="637" spans="9:9">
      <c r="I637" s="3"/>
    </row>
    <row r="638" spans="9:9">
      <c r="I638" s="3"/>
    </row>
    <row r="639" spans="9:9">
      <c r="I639" s="3"/>
    </row>
    <row r="640" spans="9:9">
      <c r="I640" s="3"/>
    </row>
    <row r="641" spans="9:9">
      <c r="I641" s="3"/>
    </row>
    <row r="642" spans="9:9">
      <c r="I642" s="3"/>
    </row>
    <row r="643" spans="9:9">
      <c r="I643" s="3"/>
    </row>
    <row r="644" spans="9:9">
      <c r="I644" s="3"/>
    </row>
    <row r="645" spans="9:9">
      <c r="I645" s="3"/>
    </row>
    <row r="646" spans="9:9">
      <c r="I646" s="3"/>
    </row>
    <row r="647" spans="9:9">
      <c r="I647" s="3"/>
    </row>
    <row r="648" spans="9:9">
      <c r="I648" s="3"/>
    </row>
    <row r="649" spans="9:9">
      <c r="I649" s="3"/>
    </row>
    <row r="650" spans="9:9">
      <c r="I650" s="3"/>
    </row>
    <row r="651" spans="9:9">
      <c r="I651" s="3"/>
    </row>
    <row r="652" spans="9:9">
      <c r="I652" s="3"/>
    </row>
    <row r="653" spans="9:9">
      <c r="I653" s="3"/>
    </row>
    <row r="654" spans="9:9">
      <c r="I654" s="3"/>
    </row>
    <row r="655" spans="9:9">
      <c r="I655" s="3"/>
    </row>
    <row r="656" spans="9:9">
      <c r="I656" s="3"/>
    </row>
    <row r="657" spans="9:9">
      <c r="I657" s="3"/>
    </row>
    <row r="658" spans="9:9">
      <c r="I658" s="3"/>
    </row>
    <row r="659" spans="9:9">
      <c r="I659" s="3"/>
    </row>
    <row r="660" spans="9:9">
      <c r="I660" s="3"/>
    </row>
    <row r="661" spans="9:9">
      <c r="I661" s="3"/>
    </row>
    <row r="662" spans="9:9">
      <c r="I662" s="3"/>
    </row>
    <row r="663" spans="9:9">
      <c r="I663" s="3"/>
    </row>
    <row r="664" spans="9:9">
      <c r="I664" s="3"/>
    </row>
    <row r="665" spans="9:9">
      <c r="I665" s="3"/>
    </row>
    <row r="666" spans="9:9">
      <c r="I666" s="3"/>
    </row>
    <row r="667" spans="9:9">
      <c r="I667" s="3"/>
    </row>
    <row r="668" spans="9:9">
      <c r="I668" s="3"/>
    </row>
    <row r="669" spans="9:9">
      <c r="I669" s="3"/>
    </row>
    <row r="670" spans="9:9">
      <c r="I670" s="3"/>
    </row>
    <row r="671" spans="9:9">
      <c r="I671" s="3"/>
    </row>
    <row r="672" spans="9:9">
      <c r="I672" s="3"/>
    </row>
    <row r="673" spans="9:9">
      <c r="I673" s="3"/>
    </row>
    <row r="674" spans="9:9">
      <c r="I674" s="3"/>
    </row>
    <row r="675" spans="9:9">
      <c r="I675" s="3"/>
    </row>
    <row r="676" spans="9:9">
      <c r="I676" s="3"/>
    </row>
    <row r="677" spans="9:9">
      <c r="I677" s="3"/>
    </row>
    <row r="678" spans="9:9">
      <c r="I678" s="3"/>
    </row>
    <row r="679" spans="9:9">
      <c r="I679" s="3"/>
    </row>
    <row r="680" spans="9:9">
      <c r="I680" s="3"/>
    </row>
    <row r="681" spans="9:9">
      <c r="I681" s="3"/>
    </row>
    <row r="682" spans="9:9">
      <c r="I682" s="3"/>
    </row>
    <row r="683" spans="9:9">
      <c r="I683" s="3"/>
    </row>
    <row r="684" spans="9:9">
      <c r="I684" s="3"/>
    </row>
    <row r="685" spans="9:9">
      <c r="I685" s="3"/>
    </row>
    <row r="686" spans="9:9">
      <c r="I686" s="3"/>
    </row>
    <row r="687" spans="9:9">
      <c r="I687" s="3"/>
    </row>
    <row r="688" spans="9:9">
      <c r="I688" s="3"/>
    </row>
    <row r="689" spans="9:9">
      <c r="I689" s="3"/>
    </row>
    <row r="690" spans="9:9">
      <c r="I690" s="3"/>
    </row>
    <row r="691" spans="9:9">
      <c r="I691" s="3"/>
    </row>
    <row r="692" spans="9:9">
      <c r="I692" s="3"/>
    </row>
    <row r="693" spans="9:9">
      <c r="I693" s="3"/>
    </row>
    <row r="694" spans="9:9">
      <c r="I694" s="3"/>
    </row>
    <row r="695" spans="9:9">
      <c r="I695" s="3"/>
    </row>
    <row r="696" spans="9:9">
      <c r="I696" s="3"/>
    </row>
    <row r="697" spans="9:9">
      <c r="I697" s="3"/>
    </row>
    <row r="698" spans="9:9">
      <c r="I698" s="3"/>
    </row>
    <row r="699" spans="9:9">
      <c r="I699" s="3"/>
    </row>
    <row r="700" spans="9:9">
      <c r="I700" s="3"/>
    </row>
    <row r="701" spans="9:9">
      <c r="I701" s="3"/>
    </row>
    <row r="702" spans="9:9">
      <c r="I702" s="3"/>
    </row>
    <row r="703" spans="9:9">
      <c r="I703" s="3"/>
    </row>
    <row r="704" spans="9:9">
      <c r="I704" s="3"/>
    </row>
    <row r="705" spans="9:9">
      <c r="I705" s="3"/>
    </row>
    <row r="706" spans="9:9">
      <c r="I706" s="3"/>
    </row>
    <row r="707" spans="9:9">
      <c r="I707" s="3"/>
    </row>
    <row r="708" spans="9:9">
      <c r="I708" s="3"/>
    </row>
    <row r="709" spans="9:9">
      <c r="I709" s="3"/>
    </row>
    <row r="710" spans="9:9">
      <c r="I710" s="3"/>
    </row>
    <row r="711" spans="9:9">
      <c r="I711" s="3"/>
    </row>
    <row r="712" spans="9:9">
      <c r="I712" s="3"/>
    </row>
    <row r="713" spans="9:9">
      <c r="I713" s="3"/>
    </row>
    <row r="714" spans="9:9">
      <c r="I714" s="3"/>
    </row>
    <row r="715" spans="9:9">
      <c r="I715" s="3"/>
    </row>
    <row r="716" spans="9:9">
      <c r="I716" s="3"/>
    </row>
    <row r="717" spans="9:9">
      <c r="I717" s="3"/>
    </row>
    <row r="718" spans="9:9">
      <c r="I718" s="3"/>
    </row>
    <row r="719" spans="9:9">
      <c r="I719" s="3"/>
    </row>
    <row r="720" spans="9:9">
      <c r="I720" s="3"/>
    </row>
    <row r="721" spans="9:9">
      <c r="I721" s="3"/>
    </row>
    <row r="722" spans="9:9">
      <c r="I722" s="3"/>
    </row>
    <row r="723" spans="9:9">
      <c r="I723" s="3"/>
    </row>
    <row r="724" spans="9:9">
      <c r="I724" s="3"/>
    </row>
    <row r="725" spans="9:9">
      <c r="I725" s="3"/>
    </row>
    <row r="726" spans="9:9">
      <c r="I726" s="3"/>
    </row>
    <row r="727" spans="9:9">
      <c r="I727" s="3"/>
    </row>
    <row r="728" spans="9:9">
      <c r="I728" s="3"/>
    </row>
    <row r="729" spans="9:9">
      <c r="I729" s="3"/>
    </row>
    <row r="730" spans="9:9">
      <c r="I730" s="3"/>
    </row>
    <row r="731" spans="9:9">
      <c r="I731" s="3"/>
    </row>
    <row r="732" spans="9:9">
      <c r="I732" s="3"/>
    </row>
    <row r="733" spans="9:9">
      <c r="I733" s="3"/>
    </row>
    <row r="734" spans="9:9">
      <c r="I734" s="3"/>
    </row>
    <row r="735" spans="9:9">
      <c r="I735" s="3"/>
    </row>
    <row r="736" spans="9:9">
      <c r="I736" s="3"/>
    </row>
    <row r="737" spans="9:9">
      <c r="I737" s="3"/>
    </row>
    <row r="738" spans="9:9">
      <c r="I738" s="3"/>
    </row>
    <row r="739" spans="9:9">
      <c r="I739" s="3"/>
    </row>
    <row r="740" spans="9:9">
      <c r="I740" s="3"/>
    </row>
    <row r="741" spans="9:9">
      <c r="I741" s="3"/>
    </row>
    <row r="742" spans="9:9">
      <c r="I742" s="3"/>
    </row>
    <row r="743" spans="9:9">
      <c r="I743" s="3"/>
    </row>
    <row r="744" spans="9:9">
      <c r="I744" s="3"/>
    </row>
    <row r="745" spans="9:9">
      <c r="I745" s="3"/>
    </row>
    <row r="746" spans="9:9">
      <c r="I746" s="3"/>
    </row>
    <row r="747" spans="9:9">
      <c r="I747" s="3"/>
    </row>
    <row r="748" spans="9:9">
      <c r="I748" s="3"/>
    </row>
    <row r="749" spans="9:9">
      <c r="I749" s="3"/>
    </row>
    <row r="750" spans="9:9">
      <c r="I750" s="3"/>
    </row>
    <row r="751" spans="9:9">
      <c r="I751" s="3"/>
    </row>
    <row r="752" spans="9:9">
      <c r="I752" s="3"/>
    </row>
    <row r="753" spans="9:9">
      <c r="I753" s="3"/>
    </row>
    <row r="754" spans="9:9">
      <c r="I754" s="3"/>
    </row>
    <row r="755" spans="9:9">
      <c r="I755" s="3"/>
    </row>
    <row r="756" spans="9:9">
      <c r="I756" s="3"/>
    </row>
    <row r="757" spans="9:9">
      <c r="I757" s="3"/>
    </row>
    <row r="758" spans="9:9">
      <c r="I758" s="3"/>
    </row>
    <row r="759" spans="9:9">
      <c r="I759" s="3"/>
    </row>
    <row r="760" spans="9:9">
      <c r="I760" s="3"/>
    </row>
    <row r="761" spans="9:9">
      <c r="I761" s="3"/>
    </row>
    <row r="762" spans="9:9">
      <c r="I762" s="3"/>
    </row>
    <row r="763" spans="9:9">
      <c r="I763" s="3"/>
    </row>
    <row r="764" spans="9:9">
      <c r="I764" s="3"/>
    </row>
    <row r="765" spans="9:9">
      <c r="I765" s="3"/>
    </row>
    <row r="766" spans="9:9">
      <c r="I766" s="3"/>
    </row>
    <row r="767" spans="9:9">
      <c r="I767" s="3"/>
    </row>
    <row r="768" spans="9:9">
      <c r="I768" s="3"/>
    </row>
    <row r="769" spans="9:9">
      <c r="I769" s="3"/>
    </row>
    <row r="770" spans="9:9">
      <c r="I770" s="3"/>
    </row>
    <row r="771" spans="9:9">
      <c r="I771" s="3"/>
    </row>
    <row r="772" spans="9:9">
      <c r="I772" s="3"/>
    </row>
    <row r="773" spans="9:9">
      <c r="I773" s="3"/>
    </row>
    <row r="774" spans="9:9">
      <c r="I774" s="3"/>
    </row>
    <row r="775" spans="9:9">
      <c r="I775" s="3"/>
    </row>
    <row r="776" spans="9:9">
      <c r="I776" s="3"/>
    </row>
    <row r="777" spans="9:9">
      <c r="I777" s="3"/>
    </row>
    <row r="778" spans="9:9">
      <c r="I778" s="3"/>
    </row>
    <row r="779" spans="9:9">
      <c r="I779" s="3"/>
    </row>
    <row r="780" spans="9:9">
      <c r="I780" s="3"/>
    </row>
    <row r="781" spans="9:9">
      <c r="I781" s="3"/>
    </row>
    <row r="782" spans="9:9">
      <c r="I782" s="3"/>
    </row>
    <row r="783" spans="9:9">
      <c r="I783" s="3"/>
    </row>
    <row r="784" spans="9:9">
      <c r="I784" s="3"/>
    </row>
    <row r="785" spans="9:9">
      <c r="I785" s="3"/>
    </row>
    <row r="786" spans="9:9">
      <c r="I786" s="3"/>
    </row>
    <row r="787" spans="9:9">
      <c r="I787" s="3"/>
    </row>
    <row r="788" spans="9:9">
      <c r="I788" s="3"/>
    </row>
    <row r="789" spans="9:9">
      <c r="I789" s="3"/>
    </row>
    <row r="790" spans="9:9">
      <c r="I790" s="3"/>
    </row>
    <row r="791" spans="9:9">
      <c r="I791" s="3"/>
    </row>
    <row r="792" spans="9:9">
      <c r="I792" s="3"/>
    </row>
    <row r="793" spans="9:9">
      <c r="I793" s="3"/>
    </row>
    <row r="794" spans="9:9">
      <c r="I794" s="3"/>
    </row>
    <row r="795" spans="9:9">
      <c r="I795" s="3"/>
    </row>
    <row r="796" spans="9:9">
      <c r="I796" s="3"/>
    </row>
    <row r="797" spans="9:9">
      <c r="I797" s="3"/>
    </row>
    <row r="798" spans="9:9">
      <c r="I798" s="3"/>
    </row>
    <row r="799" spans="9:9">
      <c r="I799" s="3"/>
    </row>
    <row r="800" spans="9:9">
      <c r="I800" s="3"/>
    </row>
    <row r="801" spans="9:9">
      <c r="I801" s="3"/>
    </row>
    <row r="802" spans="9:9">
      <c r="I802" s="3"/>
    </row>
    <row r="803" spans="9:9">
      <c r="I803" s="3"/>
    </row>
    <row r="804" spans="9:9">
      <c r="I804" s="3"/>
    </row>
    <row r="805" spans="9:9">
      <c r="I805" s="3"/>
    </row>
    <row r="806" spans="9:9">
      <c r="I806" s="3"/>
    </row>
    <row r="807" spans="9:9">
      <c r="I807" s="3"/>
    </row>
    <row r="808" spans="9:9">
      <c r="I808" s="3"/>
    </row>
    <row r="809" spans="9:9">
      <c r="I809" s="3"/>
    </row>
    <row r="810" spans="9:9">
      <c r="I810" s="3"/>
    </row>
    <row r="811" spans="9:9">
      <c r="I811" s="3"/>
    </row>
    <row r="812" spans="9:9">
      <c r="I812" s="3"/>
    </row>
    <row r="813" spans="9:9">
      <c r="I813" s="3"/>
    </row>
    <row r="814" spans="9:9">
      <c r="I814" s="3"/>
    </row>
    <row r="815" spans="9:9">
      <c r="I815" s="3"/>
    </row>
    <row r="816" spans="9:9">
      <c r="I816" s="3"/>
    </row>
    <row r="817" spans="9:9">
      <c r="I817" s="3"/>
    </row>
    <row r="818" spans="9:9">
      <c r="I818" s="3"/>
    </row>
    <row r="819" spans="9:9">
      <c r="I819" s="3"/>
    </row>
    <row r="820" spans="9:9">
      <c r="I820" s="3"/>
    </row>
    <row r="821" spans="9:9">
      <c r="I821" s="3"/>
    </row>
    <row r="822" spans="9:9">
      <c r="I822" s="3"/>
    </row>
    <row r="823" spans="9:9">
      <c r="I823" s="3"/>
    </row>
    <row r="824" spans="9:9">
      <c r="I824" s="3"/>
    </row>
    <row r="825" spans="9:9">
      <c r="I825" s="3"/>
    </row>
    <row r="826" spans="9:9">
      <c r="I826" s="3"/>
    </row>
    <row r="827" spans="9:9">
      <c r="I827" s="3"/>
    </row>
    <row r="828" spans="9:9">
      <c r="I828" s="3"/>
    </row>
    <row r="829" spans="9:9">
      <c r="I829" s="3"/>
    </row>
    <row r="830" spans="9:9">
      <c r="I830" s="3"/>
    </row>
    <row r="831" spans="9:9">
      <c r="I831" s="3"/>
    </row>
    <row r="832" spans="9:9">
      <c r="I832" s="3"/>
    </row>
    <row r="833" spans="9:9">
      <c r="I833" s="3"/>
    </row>
    <row r="834" spans="9:9">
      <c r="I834" s="3"/>
    </row>
    <row r="835" spans="9:9">
      <c r="I835" s="3"/>
    </row>
    <row r="836" spans="9:9">
      <c r="I836" s="3"/>
    </row>
    <row r="837" spans="9:9">
      <c r="I837" s="3"/>
    </row>
    <row r="838" spans="9:9">
      <c r="I838" s="3"/>
    </row>
    <row r="839" spans="9:9">
      <c r="I839" s="3"/>
    </row>
    <row r="840" spans="9:9">
      <c r="I840" s="3"/>
    </row>
    <row r="841" spans="9:9">
      <c r="I841" s="3"/>
    </row>
    <row r="842" spans="9:9">
      <c r="I842" s="3"/>
    </row>
    <row r="843" spans="9:9">
      <c r="I843" s="3"/>
    </row>
    <row r="844" spans="9:9">
      <c r="I844" s="3"/>
    </row>
    <row r="845" spans="9:9">
      <c r="I845" s="3"/>
    </row>
    <row r="846" spans="9:9">
      <c r="I846" s="3"/>
    </row>
    <row r="847" spans="9:9">
      <c r="I847" s="3"/>
    </row>
    <row r="848" spans="9:9">
      <c r="I848" s="3"/>
    </row>
    <row r="849" spans="9:9">
      <c r="I849" s="3"/>
    </row>
    <row r="850" spans="9:9">
      <c r="I850" s="3"/>
    </row>
    <row r="851" spans="9:9">
      <c r="I851" s="3"/>
    </row>
    <row r="852" spans="9:9">
      <c r="I852" s="3"/>
    </row>
    <row r="853" spans="9:9">
      <c r="I853" s="3"/>
    </row>
    <row r="854" spans="9:9">
      <c r="I854" s="3"/>
    </row>
    <row r="855" spans="9:9">
      <c r="I855" s="3"/>
    </row>
    <row r="856" spans="9:9">
      <c r="I856" s="3"/>
    </row>
    <row r="857" spans="9:9">
      <c r="I857" s="3"/>
    </row>
    <row r="858" spans="9:9">
      <c r="I858" s="3"/>
    </row>
    <row r="859" spans="9:9">
      <c r="I859" s="3"/>
    </row>
    <row r="860" spans="9:9">
      <c r="I860" s="3"/>
    </row>
    <row r="861" spans="9:9">
      <c r="I861" s="3"/>
    </row>
    <row r="862" spans="9:9">
      <c r="I862" s="3"/>
    </row>
    <row r="863" spans="9:9">
      <c r="I863" s="3"/>
    </row>
    <row r="864" spans="9:9">
      <c r="I864" s="3"/>
    </row>
    <row r="865" spans="9:9">
      <c r="I865" s="3"/>
    </row>
    <row r="866" spans="9:9">
      <c r="I866" s="3"/>
    </row>
    <row r="867" spans="9:9">
      <c r="I867" s="3"/>
    </row>
    <row r="868" spans="9:9">
      <c r="I868" s="3"/>
    </row>
    <row r="869" spans="9:9">
      <c r="I869" s="3"/>
    </row>
    <row r="870" spans="9:9">
      <c r="I870" s="3"/>
    </row>
    <row r="871" spans="9:9">
      <c r="I871" s="3"/>
    </row>
    <row r="872" spans="9:9">
      <c r="I872" s="3"/>
    </row>
    <row r="873" spans="9:9">
      <c r="I873" s="3"/>
    </row>
    <row r="874" spans="9:9">
      <c r="I874" s="3"/>
    </row>
    <row r="875" spans="9:9">
      <c r="I875" s="3"/>
    </row>
    <row r="876" spans="9:9">
      <c r="I876" s="3"/>
    </row>
    <row r="877" spans="9:9">
      <c r="I877" s="3"/>
    </row>
    <row r="878" spans="9:9">
      <c r="I878" s="3"/>
    </row>
    <row r="879" spans="9:9">
      <c r="I879" s="3"/>
    </row>
    <row r="880" spans="9:9">
      <c r="I880" s="3"/>
    </row>
    <row r="881" spans="9:9">
      <c r="I881" s="3"/>
    </row>
    <row r="882" spans="9:9">
      <c r="I882" s="3"/>
    </row>
    <row r="883" spans="9:9">
      <c r="I883" s="3"/>
    </row>
    <row r="884" spans="9:9">
      <c r="I884" s="3"/>
    </row>
    <row r="885" spans="9:9">
      <c r="I885" s="3"/>
    </row>
    <row r="886" spans="9:9">
      <c r="I886" s="3"/>
    </row>
    <row r="887" spans="9:9">
      <c r="I887" s="3"/>
    </row>
    <row r="888" spans="9:9">
      <c r="I888" s="3"/>
    </row>
    <row r="889" spans="9:9">
      <c r="I889" s="3"/>
    </row>
    <row r="890" spans="9:9">
      <c r="I890" s="3"/>
    </row>
    <row r="891" spans="9:9">
      <c r="I891" s="3"/>
    </row>
    <row r="892" spans="9:9">
      <c r="I892" s="3"/>
    </row>
    <row r="893" spans="9:9">
      <c r="I893" s="3"/>
    </row>
    <row r="894" spans="9:9">
      <c r="I894" s="3"/>
    </row>
    <row r="895" spans="9:9">
      <c r="I895" s="3"/>
    </row>
    <row r="896" spans="9:9">
      <c r="I896" s="3"/>
    </row>
  </sheetData>
  <autoFilter ref="F1:F896" xr:uid="{D07F8E9F-4570-4A14-A1DB-F31249724728}"/>
  <mergeCells count="8">
    <mergeCell ref="G1:J1"/>
    <mergeCell ref="F2:F3"/>
    <mergeCell ref="G2:J2"/>
    <mergeCell ref="A1:A3"/>
    <mergeCell ref="C1:C3"/>
    <mergeCell ref="D1:D3"/>
    <mergeCell ref="E1:E3"/>
    <mergeCell ref="B1:B3"/>
  </mergeCells>
  <phoneticPr fontId="4"/>
  <conditionalFormatting sqref="C4">
    <cfRule type="duplicateValues" dxfId="6" priority="1"/>
  </conditionalFormatting>
  <conditionalFormatting sqref="C5:C212">
    <cfRule type="duplicateValues" dxfId="5" priority="4"/>
  </conditionalFormatting>
  <conditionalFormatting sqref="C213:C266">
    <cfRule type="duplicateValues" dxfId="4" priority="3"/>
  </conditionalFormatting>
  <conditionalFormatting sqref="C267:C273">
    <cfRule type="duplicateValues" dxfId="3" priority="84"/>
  </conditionalFormatting>
  <printOptions gridLines="1"/>
  <pageMargins left="0.47244094488188981" right="0.35433070866141736" top="0.9055118110236221" bottom="0.98425196850393704" header="0.74803149606299213" footer="0.51181102362204722"/>
  <pageSetup paperSize="9" scale="41" fitToHeight="0" orientation="landscape" r:id="rId1"/>
  <headerFooter alignWithMargins="0">
    <oddFooter>&amp;C&amp;P/&amp;N
医療技術評価提案書
-既収載-</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8980D-B4CC-4331-9585-5D6AC658D621}">
  <sheetPr>
    <tabColor theme="6" tint="0.59999389629810485"/>
    <pageSetUpPr fitToPage="1"/>
  </sheetPr>
  <dimension ref="A1:J890"/>
  <sheetViews>
    <sheetView view="pageBreakPreview" zoomScaleNormal="100" zoomScaleSheetLayoutView="100" workbookViewId="0">
      <pane ySplit="3" topLeftCell="A4" activePane="bottomLeft" state="frozen"/>
      <selection activeCell="A2" sqref="A2:F2"/>
      <selection pane="bottomLeft" sqref="A1:A3"/>
    </sheetView>
  </sheetViews>
  <sheetFormatPr defaultRowHeight="19.5"/>
  <cols>
    <col min="1" max="1" width="5.375" style="6" customWidth="1"/>
    <col min="2" max="2" width="31.25" style="6" customWidth="1"/>
    <col min="3" max="3" width="12.125" style="7" customWidth="1"/>
    <col min="4" max="4" width="20.75" style="7" customWidth="1"/>
    <col min="5" max="5" width="60.75" style="7" customWidth="1"/>
    <col min="6" max="6" width="48" style="2" bestFit="1" customWidth="1"/>
    <col min="7" max="7" width="14.75" style="2" customWidth="1"/>
    <col min="8" max="8" width="11.625" style="2" bestFit="1" customWidth="1"/>
    <col min="9" max="9" width="53" style="2" customWidth="1"/>
    <col min="10" max="10" width="56.875" style="1" customWidth="1"/>
    <col min="11" max="16384" width="9" style="1"/>
  </cols>
  <sheetData>
    <row r="1" spans="1:10" ht="20.25" customHeight="1">
      <c r="A1" s="132" t="s">
        <v>41</v>
      </c>
      <c r="B1" s="138" t="s">
        <v>306</v>
      </c>
      <c r="C1" s="133" t="s">
        <v>37</v>
      </c>
      <c r="D1" s="134" t="s">
        <v>34</v>
      </c>
      <c r="E1" s="136" t="s">
        <v>0</v>
      </c>
      <c r="F1" s="13" t="s">
        <v>38</v>
      </c>
      <c r="G1" s="125" t="s">
        <v>33</v>
      </c>
      <c r="H1" s="126"/>
      <c r="I1" s="126"/>
      <c r="J1" s="127"/>
    </row>
    <row r="2" spans="1:10" ht="20.25" customHeight="1">
      <c r="A2" s="132"/>
      <c r="B2" s="139"/>
      <c r="C2" s="133"/>
      <c r="D2" s="135"/>
      <c r="E2" s="137"/>
      <c r="F2" s="128" t="s">
        <v>64</v>
      </c>
      <c r="G2" s="129" t="s">
        <v>36</v>
      </c>
      <c r="H2" s="130"/>
      <c r="I2" s="130"/>
      <c r="J2" s="131"/>
    </row>
    <row r="3" spans="1:10" ht="34.5" customHeight="1">
      <c r="A3" s="132"/>
      <c r="B3" s="140"/>
      <c r="C3" s="133"/>
      <c r="D3" s="135"/>
      <c r="E3" s="137"/>
      <c r="F3" s="128"/>
      <c r="G3" s="14" t="s">
        <v>34</v>
      </c>
      <c r="H3" s="15" t="s">
        <v>35</v>
      </c>
      <c r="I3" s="15" t="s">
        <v>39</v>
      </c>
      <c r="J3" s="16" t="s">
        <v>21</v>
      </c>
    </row>
    <row r="4" spans="1:10" ht="48" customHeight="1">
      <c r="A4" s="8">
        <v>1</v>
      </c>
      <c r="B4" s="45" t="s">
        <v>312</v>
      </c>
      <c r="C4" s="45" t="s">
        <v>313</v>
      </c>
      <c r="D4" s="45" t="s">
        <v>65</v>
      </c>
      <c r="E4" s="47" t="s">
        <v>314</v>
      </c>
      <c r="F4" s="51" t="s">
        <v>75</v>
      </c>
      <c r="G4" s="33"/>
      <c r="H4" s="34"/>
      <c r="I4" s="50"/>
      <c r="J4" s="53"/>
    </row>
    <row r="5" spans="1:10" ht="99.75" customHeight="1">
      <c r="A5" s="8">
        <v>2</v>
      </c>
      <c r="B5" s="45" t="s">
        <v>322</v>
      </c>
      <c r="C5" s="45" t="s">
        <v>331</v>
      </c>
      <c r="D5" s="45" t="s">
        <v>65</v>
      </c>
      <c r="E5" s="47" t="s">
        <v>328</v>
      </c>
      <c r="F5" s="51" t="s">
        <v>73</v>
      </c>
      <c r="G5" s="33"/>
      <c r="H5" s="34"/>
      <c r="I5" s="50"/>
      <c r="J5" s="53"/>
    </row>
    <row r="6" spans="1:10" ht="48">
      <c r="A6" s="8">
        <v>3</v>
      </c>
      <c r="B6" s="45" t="s">
        <v>323</v>
      </c>
      <c r="C6" s="45" t="s">
        <v>332</v>
      </c>
      <c r="D6" s="45" t="s">
        <v>65</v>
      </c>
      <c r="E6" s="47" t="s">
        <v>329</v>
      </c>
      <c r="F6" s="51" t="s">
        <v>73</v>
      </c>
      <c r="G6" s="33"/>
      <c r="H6" s="34"/>
      <c r="I6" s="50"/>
      <c r="J6" s="53"/>
    </row>
    <row r="7" spans="1:10" ht="48">
      <c r="A7" s="8">
        <v>4</v>
      </c>
      <c r="B7" s="45" t="s">
        <v>323</v>
      </c>
      <c r="C7" s="45" t="s">
        <v>333</v>
      </c>
      <c r="D7" s="45" t="s">
        <v>65</v>
      </c>
      <c r="E7" s="47" t="s">
        <v>330</v>
      </c>
      <c r="F7" s="51" t="s">
        <v>73</v>
      </c>
      <c r="G7" s="33"/>
      <c r="H7" s="34"/>
      <c r="I7" s="50"/>
      <c r="J7" s="53"/>
    </row>
    <row r="8" spans="1:10" ht="48">
      <c r="A8" s="8">
        <v>5</v>
      </c>
      <c r="B8" s="45" t="s">
        <v>337</v>
      </c>
      <c r="C8" s="45" t="s">
        <v>66</v>
      </c>
      <c r="D8" s="45" t="s">
        <v>71</v>
      </c>
      <c r="E8" s="47" t="s">
        <v>340</v>
      </c>
      <c r="F8" s="51" t="s">
        <v>241</v>
      </c>
      <c r="G8" s="33"/>
      <c r="H8" s="34"/>
      <c r="I8" s="50"/>
      <c r="J8" s="53"/>
    </row>
    <row r="9" spans="1:10" ht="48">
      <c r="A9" s="8">
        <v>6</v>
      </c>
      <c r="B9" s="45" t="s">
        <v>337</v>
      </c>
      <c r="C9" s="45" t="s">
        <v>67</v>
      </c>
      <c r="D9" s="45" t="s">
        <v>71</v>
      </c>
      <c r="E9" s="47" t="s">
        <v>341</v>
      </c>
      <c r="F9" s="51" t="s">
        <v>241</v>
      </c>
      <c r="G9" s="33"/>
      <c r="H9" s="34"/>
      <c r="I9" s="50"/>
      <c r="J9" s="53"/>
    </row>
    <row r="10" spans="1:10" ht="48">
      <c r="A10" s="8">
        <v>7</v>
      </c>
      <c r="B10" s="45" t="s">
        <v>337</v>
      </c>
      <c r="C10" s="45" t="s">
        <v>68</v>
      </c>
      <c r="D10" s="45" t="s">
        <v>71</v>
      </c>
      <c r="E10" s="47" t="s">
        <v>342</v>
      </c>
      <c r="F10" s="51" t="s">
        <v>241</v>
      </c>
      <c r="G10" s="33"/>
      <c r="H10" s="34"/>
      <c r="I10" s="50"/>
      <c r="J10" s="53"/>
    </row>
    <row r="11" spans="1:10" ht="48">
      <c r="A11" s="8">
        <v>8</v>
      </c>
      <c r="B11" s="45" t="s">
        <v>337</v>
      </c>
      <c r="C11" s="45" t="s">
        <v>69</v>
      </c>
      <c r="D11" s="45" t="s">
        <v>71</v>
      </c>
      <c r="E11" s="47" t="s">
        <v>343</v>
      </c>
      <c r="F11" s="51" t="s">
        <v>241</v>
      </c>
      <c r="G11" s="33"/>
      <c r="H11" s="34"/>
      <c r="I11" s="50"/>
      <c r="J11" s="53"/>
    </row>
    <row r="12" spans="1:10" ht="48">
      <c r="A12" s="8">
        <v>9</v>
      </c>
      <c r="B12" s="45" t="s">
        <v>362</v>
      </c>
      <c r="C12" s="45" t="s">
        <v>363</v>
      </c>
      <c r="D12" s="45" t="s">
        <v>65</v>
      </c>
      <c r="E12" s="47" t="s">
        <v>28</v>
      </c>
      <c r="F12" s="51" t="s">
        <v>241</v>
      </c>
      <c r="G12" s="33"/>
      <c r="H12" s="34"/>
      <c r="I12" s="50"/>
      <c r="J12" s="53"/>
    </row>
    <row r="13" spans="1:10" ht="48">
      <c r="A13" s="8">
        <v>10</v>
      </c>
      <c r="B13" s="45" t="s">
        <v>370</v>
      </c>
      <c r="C13" s="45" t="s">
        <v>376</v>
      </c>
      <c r="D13" s="45" t="s">
        <v>65</v>
      </c>
      <c r="E13" s="47" t="s">
        <v>32</v>
      </c>
      <c r="F13" s="51" t="s">
        <v>241</v>
      </c>
      <c r="G13" s="33"/>
      <c r="H13" s="34"/>
      <c r="I13" s="50"/>
      <c r="J13" s="53"/>
    </row>
    <row r="14" spans="1:10" ht="48">
      <c r="A14" s="8">
        <v>11</v>
      </c>
      <c r="B14" s="45" t="s">
        <v>421</v>
      </c>
      <c r="C14" s="45" t="s">
        <v>422</v>
      </c>
      <c r="D14" s="45" t="s">
        <v>65</v>
      </c>
      <c r="E14" s="47" t="s">
        <v>425</v>
      </c>
      <c r="F14" s="51" t="s">
        <v>75</v>
      </c>
      <c r="G14" s="33"/>
      <c r="H14" s="34"/>
      <c r="I14" s="50"/>
      <c r="J14" s="53"/>
    </row>
    <row r="15" spans="1:10" ht="48">
      <c r="A15" s="8">
        <v>12</v>
      </c>
      <c r="B15" s="45" t="s">
        <v>426</v>
      </c>
      <c r="C15" s="45" t="s">
        <v>423</v>
      </c>
      <c r="D15" s="45" t="s">
        <v>65</v>
      </c>
      <c r="E15" s="47" t="s">
        <v>70</v>
      </c>
      <c r="F15" s="93" t="s">
        <v>72</v>
      </c>
      <c r="G15" s="84" t="s">
        <v>1130</v>
      </c>
      <c r="H15" s="85" t="s">
        <v>1153</v>
      </c>
      <c r="I15" s="86" t="s">
        <v>1154</v>
      </c>
      <c r="J15" s="88"/>
    </row>
    <row r="16" spans="1:10" ht="48">
      <c r="A16" s="8">
        <v>13</v>
      </c>
      <c r="B16" s="45" t="s">
        <v>426</v>
      </c>
      <c r="C16" s="45" t="s">
        <v>427</v>
      </c>
      <c r="D16" s="45" t="s">
        <v>65</v>
      </c>
      <c r="E16" s="47" t="s">
        <v>432</v>
      </c>
      <c r="F16" s="51" t="s">
        <v>73</v>
      </c>
      <c r="G16" s="33"/>
      <c r="H16" s="34"/>
      <c r="I16" s="50"/>
      <c r="J16" s="53"/>
    </row>
    <row r="17" spans="1:10" ht="48">
      <c r="A17" s="8">
        <v>14</v>
      </c>
      <c r="B17" s="45" t="s">
        <v>426</v>
      </c>
      <c r="C17" s="45" t="s">
        <v>424</v>
      </c>
      <c r="D17" s="45" t="s">
        <v>65</v>
      </c>
      <c r="E17" s="47" t="s">
        <v>433</v>
      </c>
      <c r="F17" s="51" t="s">
        <v>73</v>
      </c>
      <c r="G17" s="33"/>
      <c r="H17" s="34"/>
      <c r="I17" s="50"/>
      <c r="J17" s="53"/>
    </row>
    <row r="18" spans="1:10" ht="48">
      <c r="A18" s="8">
        <v>15</v>
      </c>
      <c r="B18" s="45" t="s">
        <v>426</v>
      </c>
      <c r="C18" s="45" t="s">
        <v>428</v>
      </c>
      <c r="D18" s="45" t="s">
        <v>65</v>
      </c>
      <c r="E18" s="47" t="s">
        <v>434</v>
      </c>
      <c r="F18" s="51" t="s">
        <v>73</v>
      </c>
      <c r="G18" s="33"/>
      <c r="H18" s="34"/>
      <c r="I18" s="50"/>
      <c r="J18" s="53"/>
    </row>
    <row r="19" spans="1:10" ht="48">
      <c r="A19" s="8">
        <v>16</v>
      </c>
      <c r="B19" s="45" t="s">
        <v>426</v>
      </c>
      <c r="C19" s="45" t="s">
        <v>429</v>
      </c>
      <c r="D19" s="45" t="s">
        <v>65</v>
      </c>
      <c r="E19" s="47" t="s">
        <v>435</v>
      </c>
      <c r="F19" s="51" t="s">
        <v>73</v>
      </c>
      <c r="G19" s="33"/>
      <c r="H19" s="34"/>
      <c r="I19" s="58"/>
      <c r="J19" s="53"/>
    </row>
    <row r="20" spans="1:10" ht="48">
      <c r="A20" s="8">
        <v>17</v>
      </c>
      <c r="B20" s="45" t="s">
        <v>426</v>
      </c>
      <c r="C20" s="45" t="s">
        <v>430</v>
      </c>
      <c r="D20" s="45" t="s">
        <v>65</v>
      </c>
      <c r="E20" s="47" t="s">
        <v>436</v>
      </c>
      <c r="F20" s="51" t="s">
        <v>73</v>
      </c>
      <c r="G20" s="33"/>
      <c r="H20" s="34"/>
      <c r="I20" s="50"/>
      <c r="J20" s="53"/>
    </row>
    <row r="21" spans="1:10" ht="48">
      <c r="A21" s="8">
        <v>18</v>
      </c>
      <c r="B21" s="45" t="s">
        <v>426</v>
      </c>
      <c r="C21" s="45" t="s">
        <v>431</v>
      </c>
      <c r="D21" s="45" t="s">
        <v>65</v>
      </c>
      <c r="E21" s="47" t="s">
        <v>437</v>
      </c>
      <c r="F21" s="93" t="s">
        <v>74</v>
      </c>
      <c r="G21" s="84" t="s">
        <v>1130</v>
      </c>
      <c r="H21" s="85" t="s">
        <v>1155</v>
      </c>
      <c r="I21" s="86" t="s">
        <v>1156</v>
      </c>
      <c r="J21" s="88"/>
    </row>
    <row r="22" spans="1:10" ht="48">
      <c r="A22" s="8">
        <v>19</v>
      </c>
      <c r="B22" s="45" t="s">
        <v>477</v>
      </c>
      <c r="C22" s="45" t="s">
        <v>481</v>
      </c>
      <c r="D22" s="45" t="s">
        <v>65</v>
      </c>
      <c r="E22" s="47" t="s">
        <v>485</v>
      </c>
      <c r="F22" s="51" t="s">
        <v>1205</v>
      </c>
      <c r="G22" s="33"/>
      <c r="H22" s="34"/>
      <c r="I22" s="50"/>
      <c r="J22" s="53"/>
    </row>
    <row r="23" spans="1:10" ht="48">
      <c r="A23" s="8">
        <v>20</v>
      </c>
      <c r="B23" s="45" t="s">
        <v>477</v>
      </c>
      <c r="C23" s="45" t="s">
        <v>482</v>
      </c>
      <c r="D23" s="45" t="s">
        <v>65</v>
      </c>
      <c r="E23" s="47" t="s">
        <v>486</v>
      </c>
      <c r="F23" s="51" t="s">
        <v>1205</v>
      </c>
      <c r="G23" s="33"/>
      <c r="H23" s="34"/>
      <c r="I23" s="50"/>
      <c r="J23" s="53"/>
    </row>
    <row r="24" spans="1:10" ht="48">
      <c r="A24" s="8">
        <v>21</v>
      </c>
      <c r="B24" s="45" t="s">
        <v>477</v>
      </c>
      <c r="C24" s="45" t="s">
        <v>483</v>
      </c>
      <c r="D24" s="45" t="s">
        <v>65</v>
      </c>
      <c r="E24" s="47" t="s">
        <v>487</v>
      </c>
      <c r="F24" s="51" t="s">
        <v>1205</v>
      </c>
      <c r="G24" s="33"/>
      <c r="H24" s="34"/>
      <c r="I24" s="50"/>
      <c r="J24" s="53"/>
    </row>
    <row r="25" spans="1:10" ht="48">
      <c r="A25" s="8">
        <v>22</v>
      </c>
      <c r="B25" s="45" t="s">
        <v>477</v>
      </c>
      <c r="C25" s="45" t="s">
        <v>484</v>
      </c>
      <c r="D25" s="45" t="s">
        <v>65</v>
      </c>
      <c r="E25" s="47" t="s">
        <v>488</v>
      </c>
      <c r="F25" s="51" t="s">
        <v>1205</v>
      </c>
      <c r="G25" s="33"/>
      <c r="H25" s="34"/>
      <c r="I25" s="50"/>
      <c r="J25" s="53"/>
    </row>
    <row r="26" spans="1:10" ht="48">
      <c r="A26" s="8">
        <v>23</v>
      </c>
      <c r="B26" s="45" t="s">
        <v>509</v>
      </c>
      <c r="C26" s="45" t="s">
        <v>510</v>
      </c>
      <c r="D26" s="45" t="s">
        <v>65</v>
      </c>
      <c r="E26" s="47" t="s">
        <v>511</v>
      </c>
      <c r="F26" s="51" t="s">
        <v>1205</v>
      </c>
      <c r="G26" s="33"/>
      <c r="H26" s="34"/>
      <c r="I26" s="50"/>
      <c r="J26" s="53"/>
    </row>
    <row r="27" spans="1:10" ht="48">
      <c r="A27" s="8">
        <v>24</v>
      </c>
      <c r="B27" s="45" t="s">
        <v>570</v>
      </c>
      <c r="C27" s="45" t="s">
        <v>571</v>
      </c>
      <c r="D27" s="45" t="s">
        <v>65</v>
      </c>
      <c r="E27" s="47" t="s">
        <v>572</v>
      </c>
      <c r="F27" s="51" t="s">
        <v>75</v>
      </c>
      <c r="G27" s="33"/>
      <c r="H27" s="34"/>
      <c r="I27" s="50"/>
      <c r="J27" s="53"/>
    </row>
    <row r="28" spans="1:10" ht="123" customHeight="1">
      <c r="A28" s="8">
        <v>25</v>
      </c>
      <c r="B28" s="45" t="s">
        <v>575</v>
      </c>
      <c r="C28" s="45" t="s">
        <v>576</v>
      </c>
      <c r="D28" s="45" t="s">
        <v>580</v>
      </c>
      <c r="E28" s="47" t="s">
        <v>578</v>
      </c>
      <c r="F28" s="93" t="s">
        <v>72</v>
      </c>
      <c r="G28" s="84" t="s">
        <v>1130</v>
      </c>
      <c r="H28" s="85" t="s">
        <v>1200</v>
      </c>
      <c r="I28" s="86" t="s">
        <v>1201</v>
      </c>
      <c r="J28" s="88" t="s">
        <v>1202</v>
      </c>
    </row>
    <row r="29" spans="1:10" ht="48">
      <c r="A29" s="8">
        <v>26</v>
      </c>
      <c r="B29" s="45" t="s">
        <v>575</v>
      </c>
      <c r="C29" s="45" t="s">
        <v>577</v>
      </c>
      <c r="D29" s="45" t="s">
        <v>65</v>
      </c>
      <c r="E29" s="47" t="s">
        <v>579</v>
      </c>
      <c r="F29" s="51" t="s">
        <v>73</v>
      </c>
      <c r="G29" s="33"/>
      <c r="H29" s="34"/>
      <c r="I29" s="50"/>
      <c r="J29" s="53"/>
    </row>
    <row r="30" spans="1:10" ht="48">
      <c r="A30" s="8">
        <v>27</v>
      </c>
      <c r="B30" s="45" t="s">
        <v>665</v>
      </c>
      <c r="C30" s="45" t="s">
        <v>666</v>
      </c>
      <c r="D30" s="45" t="s">
        <v>65</v>
      </c>
      <c r="E30" s="47" t="s">
        <v>674</v>
      </c>
      <c r="F30" s="51" t="s">
        <v>73</v>
      </c>
      <c r="G30" s="33"/>
      <c r="H30" s="34"/>
      <c r="I30" s="50"/>
      <c r="J30" s="53"/>
    </row>
    <row r="31" spans="1:10" ht="48">
      <c r="A31" s="8">
        <v>28</v>
      </c>
      <c r="B31" s="45" t="s">
        <v>665</v>
      </c>
      <c r="C31" s="45" t="s">
        <v>667</v>
      </c>
      <c r="D31" s="45" t="s">
        <v>65</v>
      </c>
      <c r="E31" s="47" t="s">
        <v>675</v>
      </c>
      <c r="F31" s="51" t="s">
        <v>73</v>
      </c>
      <c r="G31" s="33"/>
      <c r="H31" s="34"/>
      <c r="I31" s="50"/>
      <c r="J31" s="53"/>
    </row>
    <row r="32" spans="1:10" ht="48">
      <c r="A32" s="8">
        <v>29</v>
      </c>
      <c r="B32" s="45" t="s">
        <v>665</v>
      </c>
      <c r="C32" s="45" t="s">
        <v>668</v>
      </c>
      <c r="D32" s="45" t="s">
        <v>65</v>
      </c>
      <c r="E32" s="47" t="s">
        <v>676</v>
      </c>
      <c r="F32" s="51" t="s">
        <v>73</v>
      </c>
      <c r="G32" s="33"/>
      <c r="H32" s="34"/>
      <c r="I32" s="50"/>
      <c r="J32" s="53"/>
    </row>
    <row r="33" spans="1:10" ht="96">
      <c r="A33" s="8">
        <v>30</v>
      </c>
      <c r="B33" s="45" t="s">
        <v>665</v>
      </c>
      <c r="C33" s="45" t="s">
        <v>669</v>
      </c>
      <c r="D33" s="45" t="s">
        <v>65</v>
      </c>
      <c r="E33" s="47" t="s">
        <v>677</v>
      </c>
      <c r="F33" s="93" t="s">
        <v>72</v>
      </c>
      <c r="G33" s="84" t="s">
        <v>1130</v>
      </c>
      <c r="H33" s="85" t="s">
        <v>1131</v>
      </c>
      <c r="I33" s="86" t="s">
        <v>1132</v>
      </c>
      <c r="J33" s="88" t="s">
        <v>1133</v>
      </c>
    </row>
    <row r="34" spans="1:10" ht="48">
      <c r="A34" s="8">
        <v>31</v>
      </c>
      <c r="B34" s="45" t="s">
        <v>665</v>
      </c>
      <c r="C34" s="45" t="s">
        <v>670</v>
      </c>
      <c r="D34" s="45" t="s">
        <v>65</v>
      </c>
      <c r="E34" s="47" t="s">
        <v>678</v>
      </c>
      <c r="F34" s="51" t="s">
        <v>73</v>
      </c>
      <c r="G34" s="33"/>
      <c r="H34" s="34"/>
      <c r="I34" s="50"/>
      <c r="J34" s="53"/>
    </row>
    <row r="35" spans="1:10" ht="48">
      <c r="A35" s="8">
        <v>32</v>
      </c>
      <c r="B35" s="45" t="s">
        <v>665</v>
      </c>
      <c r="C35" s="45" t="s">
        <v>671</v>
      </c>
      <c r="D35" s="45" t="s">
        <v>65</v>
      </c>
      <c r="E35" s="47" t="s">
        <v>679</v>
      </c>
      <c r="F35" s="51" t="s">
        <v>73</v>
      </c>
      <c r="G35" s="33"/>
      <c r="H35" s="34"/>
      <c r="I35" s="50"/>
      <c r="J35" s="53"/>
    </row>
    <row r="36" spans="1:10" ht="48">
      <c r="A36" s="8">
        <v>33</v>
      </c>
      <c r="B36" s="45" t="s">
        <v>665</v>
      </c>
      <c r="C36" s="45" t="s">
        <v>672</v>
      </c>
      <c r="D36" s="45" t="s">
        <v>65</v>
      </c>
      <c r="E36" s="47" t="s">
        <v>680</v>
      </c>
      <c r="F36" s="51" t="s">
        <v>73</v>
      </c>
      <c r="G36" s="33"/>
      <c r="H36" s="34"/>
      <c r="I36" s="50"/>
      <c r="J36" s="53"/>
    </row>
    <row r="37" spans="1:10" ht="48">
      <c r="A37" s="8">
        <v>34</v>
      </c>
      <c r="B37" s="45" t="s">
        <v>665</v>
      </c>
      <c r="C37" s="45" t="s">
        <v>673</v>
      </c>
      <c r="D37" s="45" t="s">
        <v>65</v>
      </c>
      <c r="E37" s="47" t="s">
        <v>681</v>
      </c>
      <c r="F37" s="51" t="s">
        <v>73</v>
      </c>
      <c r="G37" s="33"/>
      <c r="H37" s="34"/>
      <c r="I37" s="50"/>
      <c r="J37" s="53"/>
    </row>
    <row r="38" spans="1:10" ht="48">
      <c r="A38" s="8">
        <v>35</v>
      </c>
      <c r="B38" s="45" t="s">
        <v>704</v>
      </c>
      <c r="C38" s="45" t="s">
        <v>698</v>
      </c>
      <c r="D38" s="45" t="s">
        <v>65</v>
      </c>
      <c r="E38" s="47" t="s">
        <v>701</v>
      </c>
      <c r="F38" s="51" t="s">
        <v>75</v>
      </c>
      <c r="G38" s="33"/>
      <c r="H38" s="34"/>
      <c r="I38" s="50"/>
      <c r="J38" s="53"/>
    </row>
    <row r="39" spans="1:10" ht="48">
      <c r="A39" s="8">
        <v>36</v>
      </c>
      <c r="B39" s="45" t="s">
        <v>704</v>
      </c>
      <c r="C39" s="45" t="s">
        <v>699</v>
      </c>
      <c r="D39" s="45" t="s">
        <v>65</v>
      </c>
      <c r="E39" s="47" t="s">
        <v>702</v>
      </c>
      <c r="F39" s="51" t="s">
        <v>75</v>
      </c>
      <c r="G39" s="33"/>
      <c r="H39" s="34"/>
      <c r="I39" s="50"/>
      <c r="J39" s="53"/>
    </row>
    <row r="40" spans="1:10" ht="48">
      <c r="A40" s="8">
        <v>37</v>
      </c>
      <c r="B40" s="45" t="s">
        <v>704</v>
      </c>
      <c r="C40" s="45" t="s">
        <v>700</v>
      </c>
      <c r="D40" s="45" t="s">
        <v>65</v>
      </c>
      <c r="E40" s="47" t="s">
        <v>703</v>
      </c>
      <c r="F40" s="51" t="s">
        <v>75</v>
      </c>
      <c r="G40" s="33"/>
      <c r="H40" s="34"/>
      <c r="I40" s="50"/>
      <c r="J40" s="53"/>
    </row>
    <row r="41" spans="1:10" ht="48">
      <c r="A41" s="8">
        <v>38</v>
      </c>
      <c r="B41" s="45" t="s">
        <v>727</v>
      </c>
      <c r="C41" s="45" t="s">
        <v>728</v>
      </c>
      <c r="D41" s="45" t="s">
        <v>65</v>
      </c>
      <c r="E41" s="47" t="s">
        <v>729</v>
      </c>
      <c r="F41" s="51" t="s">
        <v>75</v>
      </c>
      <c r="G41" s="33"/>
      <c r="H41" s="34"/>
      <c r="I41" s="50"/>
      <c r="J41" s="53"/>
    </row>
    <row r="42" spans="1:10" ht="48">
      <c r="A42" s="8">
        <v>39</v>
      </c>
      <c r="B42" s="45" t="s">
        <v>756</v>
      </c>
      <c r="C42" s="45" t="s">
        <v>758</v>
      </c>
      <c r="D42" s="45" t="s">
        <v>65</v>
      </c>
      <c r="E42" s="47" t="s">
        <v>761</v>
      </c>
      <c r="F42" s="51" t="s">
        <v>73</v>
      </c>
      <c r="G42" s="33"/>
      <c r="H42" s="34"/>
      <c r="I42" s="50"/>
      <c r="J42" s="53"/>
    </row>
    <row r="43" spans="1:10" ht="48">
      <c r="A43" s="8">
        <v>40</v>
      </c>
      <c r="B43" s="45" t="s">
        <v>757</v>
      </c>
      <c r="C43" s="45" t="s">
        <v>759</v>
      </c>
      <c r="D43" s="45" t="s">
        <v>65</v>
      </c>
      <c r="E43" s="47" t="s">
        <v>762</v>
      </c>
      <c r="F43" s="51" t="s">
        <v>73</v>
      </c>
      <c r="G43" s="33"/>
      <c r="H43" s="34"/>
      <c r="I43" s="50"/>
      <c r="J43" s="53"/>
    </row>
    <row r="44" spans="1:10" ht="338.25" customHeight="1">
      <c r="A44" s="8">
        <v>41</v>
      </c>
      <c r="B44" s="45" t="s">
        <v>757</v>
      </c>
      <c r="C44" s="45" t="s">
        <v>760</v>
      </c>
      <c r="D44" s="45" t="s">
        <v>65</v>
      </c>
      <c r="E44" s="47" t="s">
        <v>763</v>
      </c>
      <c r="F44" s="93" t="s">
        <v>72</v>
      </c>
      <c r="G44" s="84" t="s">
        <v>1130</v>
      </c>
      <c r="H44" s="85" t="s">
        <v>760</v>
      </c>
      <c r="I44" s="86" t="s">
        <v>1193</v>
      </c>
      <c r="J44" s="88"/>
    </row>
    <row r="45" spans="1:10" ht="48">
      <c r="A45" s="8">
        <v>42</v>
      </c>
      <c r="B45" s="45" t="s">
        <v>845</v>
      </c>
      <c r="C45" s="45" t="s">
        <v>846</v>
      </c>
      <c r="D45" s="45" t="s">
        <v>71</v>
      </c>
      <c r="E45" s="47" t="s">
        <v>847</v>
      </c>
      <c r="F45" s="51" t="s">
        <v>75</v>
      </c>
      <c r="G45" s="33"/>
      <c r="H45" s="34"/>
      <c r="I45" s="50"/>
      <c r="J45" s="53"/>
    </row>
    <row r="46" spans="1:10" ht="48">
      <c r="A46" s="8">
        <v>43</v>
      </c>
      <c r="B46" s="45" t="s">
        <v>934</v>
      </c>
      <c r="C46" s="45" t="s">
        <v>935</v>
      </c>
      <c r="D46" s="45" t="s">
        <v>65</v>
      </c>
      <c r="E46" s="47" t="s">
        <v>936</v>
      </c>
      <c r="F46" s="51" t="s">
        <v>75</v>
      </c>
      <c r="G46" s="33"/>
      <c r="H46" s="34"/>
      <c r="I46" s="50"/>
      <c r="J46" s="53"/>
    </row>
    <row r="47" spans="1:10" ht="24">
      <c r="A47" s="8"/>
      <c r="B47" s="45"/>
      <c r="C47" s="45"/>
      <c r="D47" s="45"/>
      <c r="E47" s="47"/>
      <c r="F47" s="51"/>
      <c r="G47" s="33"/>
      <c r="H47" s="34"/>
      <c r="I47" s="50"/>
      <c r="J47" s="53"/>
    </row>
    <row r="48" spans="1:10" ht="24.95" customHeight="1">
      <c r="C48" s="6"/>
      <c r="D48" s="6"/>
      <c r="F48" s="1"/>
      <c r="G48" s="1"/>
      <c r="H48" s="1"/>
      <c r="I48" s="1"/>
    </row>
    <row r="49" spans="3:9" ht="24.95" customHeight="1">
      <c r="C49" s="6"/>
      <c r="D49" s="6"/>
      <c r="F49" s="1"/>
      <c r="G49" s="1"/>
      <c r="H49" s="1"/>
      <c r="I49" s="1"/>
    </row>
    <row r="50" spans="3:9" ht="24.95" customHeight="1">
      <c r="C50" s="6"/>
      <c r="D50" s="6"/>
      <c r="F50" s="1"/>
      <c r="G50" s="1"/>
      <c r="H50" s="1"/>
      <c r="I50" s="1"/>
    </row>
    <row r="51" spans="3:9" ht="24.95" customHeight="1">
      <c r="F51" s="1"/>
      <c r="G51" s="1"/>
      <c r="H51" s="1"/>
      <c r="I51" s="1"/>
    </row>
    <row r="52" spans="3:9" ht="24.95" customHeight="1">
      <c r="F52" s="1"/>
      <c r="G52" s="1"/>
      <c r="H52" s="1"/>
      <c r="I52" s="1"/>
    </row>
    <row r="53" spans="3:9" ht="24.95" customHeight="1">
      <c r="F53" s="1"/>
      <c r="G53" s="1"/>
      <c r="H53" s="1"/>
      <c r="I53" s="1"/>
    </row>
    <row r="54" spans="3:9" ht="24.95" customHeight="1">
      <c r="F54" s="1"/>
      <c r="G54" s="1"/>
      <c r="H54" s="1"/>
      <c r="I54" s="1"/>
    </row>
    <row r="55" spans="3:9" ht="24.95" customHeight="1">
      <c r="F55" s="1"/>
      <c r="G55" s="1"/>
      <c r="H55" s="1"/>
      <c r="I55" s="1"/>
    </row>
    <row r="56" spans="3:9" ht="24.95" customHeight="1">
      <c r="F56" s="1"/>
      <c r="G56" s="1"/>
      <c r="H56" s="1"/>
      <c r="I56" s="1"/>
    </row>
    <row r="57" spans="3:9" ht="24.95" customHeight="1">
      <c r="F57" s="1"/>
      <c r="G57" s="1"/>
      <c r="H57" s="1"/>
      <c r="I57" s="1"/>
    </row>
    <row r="58" spans="3:9" ht="24.95" customHeight="1">
      <c r="F58" s="1"/>
      <c r="G58" s="1"/>
      <c r="H58" s="1"/>
      <c r="I58" s="1"/>
    </row>
    <row r="59" spans="3:9" ht="24.95" customHeight="1">
      <c r="F59" s="1"/>
      <c r="G59" s="1"/>
      <c r="H59" s="1"/>
      <c r="I59" s="1"/>
    </row>
    <row r="60" spans="3:9" ht="24.95" customHeight="1">
      <c r="F60" s="1"/>
      <c r="G60" s="1"/>
      <c r="H60" s="1"/>
      <c r="I60" s="1"/>
    </row>
    <row r="61" spans="3:9" ht="24.95" customHeight="1">
      <c r="F61" s="1"/>
      <c r="G61" s="1"/>
      <c r="H61" s="1"/>
      <c r="I61" s="1"/>
    </row>
    <row r="62" spans="3:9" ht="24.95" customHeight="1">
      <c r="F62" s="1"/>
      <c r="G62" s="1"/>
      <c r="H62" s="1"/>
      <c r="I62" s="1"/>
    </row>
    <row r="63" spans="3:9" ht="24.95" customHeight="1">
      <c r="F63" s="1"/>
      <c r="G63" s="1"/>
      <c r="H63" s="1"/>
      <c r="I63" s="1"/>
    </row>
    <row r="64" spans="3:9" ht="24.95" customHeight="1">
      <c r="F64" s="1"/>
      <c r="G64" s="1"/>
      <c r="H64" s="1"/>
      <c r="I64" s="1"/>
    </row>
    <row r="65" spans="6:9" ht="24.95" customHeight="1">
      <c r="F65" s="1"/>
      <c r="G65" s="1"/>
      <c r="H65" s="1"/>
      <c r="I65" s="1"/>
    </row>
    <row r="66" spans="6:9" ht="24.95" customHeight="1">
      <c r="F66" s="1"/>
      <c r="G66" s="1"/>
      <c r="H66" s="1"/>
      <c r="I66" s="1"/>
    </row>
    <row r="67" spans="6:9" ht="24.95" customHeight="1">
      <c r="F67" s="1"/>
      <c r="G67" s="1"/>
      <c r="H67" s="1"/>
      <c r="I67" s="1"/>
    </row>
    <row r="68" spans="6:9" ht="24.95" customHeight="1">
      <c r="F68" s="1"/>
      <c r="G68" s="1"/>
      <c r="H68" s="1"/>
      <c r="I68" s="1"/>
    </row>
    <row r="69" spans="6:9" ht="24.95" customHeight="1">
      <c r="F69" s="1"/>
      <c r="G69" s="1"/>
      <c r="H69" s="1"/>
      <c r="I69" s="1"/>
    </row>
    <row r="70" spans="6:9" ht="24.95" customHeight="1">
      <c r="F70" s="1"/>
      <c r="G70" s="1"/>
      <c r="H70" s="1"/>
      <c r="I70" s="1"/>
    </row>
    <row r="71" spans="6:9" ht="24.95" customHeight="1">
      <c r="F71" s="1"/>
      <c r="G71" s="1"/>
      <c r="H71" s="1"/>
      <c r="I71" s="1"/>
    </row>
    <row r="72" spans="6:9" ht="24.95" customHeight="1">
      <c r="F72" s="1"/>
      <c r="G72" s="1"/>
      <c r="H72" s="1"/>
      <c r="I72" s="1"/>
    </row>
    <row r="73" spans="6:9" ht="24.95" customHeight="1">
      <c r="F73" s="1"/>
      <c r="G73" s="1"/>
      <c r="H73" s="1"/>
      <c r="I73" s="1"/>
    </row>
    <row r="74" spans="6:9" ht="24.95" customHeight="1">
      <c r="F74" s="1"/>
      <c r="G74" s="1"/>
      <c r="H74" s="1"/>
      <c r="I74" s="1"/>
    </row>
    <row r="75" spans="6:9" ht="24.95" customHeight="1">
      <c r="F75" s="1"/>
      <c r="G75" s="1"/>
      <c r="H75" s="1"/>
      <c r="I75" s="1"/>
    </row>
    <row r="76" spans="6:9" ht="24.95" customHeight="1">
      <c r="F76" s="1"/>
      <c r="G76" s="1"/>
      <c r="H76" s="1"/>
      <c r="I76" s="1"/>
    </row>
    <row r="77" spans="6:9" ht="24.95" customHeight="1">
      <c r="F77" s="1"/>
      <c r="G77" s="1"/>
      <c r="H77" s="1"/>
      <c r="I77" s="1"/>
    </row>
    <row r="78" spans="6:9" ht="24.95" customHeight="1">
      <c r="F78" s="1"/>
      <c r="G78" s="1"/>
      <c r="H78" s="1"/>
      <c r="I78" s="1"/>
    </row>
    <row r="79" spans="6:9" ht="24.95" customHeight="1">
      <c r="F79" s="1"/>
      <c r="G79" s="1"/>
      <c r="H79" s="1"/>
      <c r="I79" s="1"/>
    </row>
    <row r="80" spans="6:9" ht="24.95" customHeight="1">
      <c r="F80" s="1"/>
      <c r="G80" s="1"/>
      <c r="H80" s="1"/>
      <c r="I80" s="1"/>
    </row>
    <row r="81" spans="6:9" ht="24.95" customHeight="1">
      <c r="F81" s="1"/>
      <c r="G81" s="1"/>
      <c r="H81" s="1"/>
      <c r="I81" s="1"/>
    </row>
    <row r="82" spans="6:9" ht="24.95" customHeight="1">
      <c r="F82" s="1"/>
      <c r="G82" s="1"/>
      <c r="H82" s="1"/>
      <c r="I82" s="1"/>
    </row>
    <row r="83" spans="6:9" ht="24.95" customHeight="1">
      <c r="F83" s="1"/>
      <c r="G83" s="1"/>
      <c r="H83" s="1"/>
      <c r="I83" s="1"/>
    </row>
    <row r="84" spans="6:9" ht="24.95" customHeight="1">
      <c r="F84" s="1"/>
      <c r="G84" s="1"/>
      <c r="H84" s="1"/>
      <c r="I84" s="1"/>
    </row>
    <row r="85" spans="6:9" ht="24.95" customHeight="1">
      <c r="F85" s="1"/>
      <c r="G85" s="1"/>
      <c r="H85" s="1"/>
      <c r="I85" s="1"/>
    </row>
    <row r="86" spans="6:9" ht="24.95" customHeight="1">
      <c r="F86" s="1"/>
      <c r="G86" s="1"/>
      <c r="H86" s="1"/>
      <c r="I86" s="1"/>
    </row>
    <row r="87" spans="6:9" ht="24.95" customHeight="1">
      <c r="F87" s="1"/>
      <c r="G87" s="1"/>
      <c r="H87" s="1"/>
      <c r="I87" s="1"/>
    </row>
    <row r="88" spans="6:9" ht="24.95" customHeight="1">
      <c r="F88" s="1"/>
      <c r="G88" s="1"/>
      <c r="H88" s="1"/>
      <c r="I88" s="1"/>
    </row>
    <row r="89" spans="6:9" ht="24.95" customHeight="1">
      <c r="F89" s="1"/>
      <c r="G89" s="1"/>
      <c r="H89" s="1"/>
      <c r="I89" s="1"/>
    </row>
    <row r="90" spans="6:9" ht="24.95" customHeight="1">
      <c r="F90" s="1"/>
      <c r="G90" s="1"/>
      <c r="H90" s="1"/>
      <c r="I90" s="1"/>
    </row>
    <row r="91" spans="6:9" ht="24.95" customHeight="1">
      <c r="F91" s="1"/>
      <c r="G91" s="1"/>
      <c r="H91" s="1"/>
      <c r="I91" s="1"/>
    </row>
    <row r="92" spans="6:9" ht="24.95" customHeight="1">
      <c r="F92" s="1"/>
      <c r="G92" s="1"/>
      <c r="H92" s="1"/>
      <c r="I92" s="1"/>
    </row>
    <row r="93" spans="6:9" ht="24.95" customHeight="1">
      <c r="F93" s="1"/>
      <c r="G93" s="1"/>
      <c r="H93" s="1"/>
      <c r="I93" s="1"/>
    </row>
    <row r="94" spans="6:9" ht="24.95" customHeight="1">
      <c r="F94" s="1"/>
      <c r="G94" s="1"/>
      <c r="H94" s="1"/>
      <c r="I94" s="1"/>
    </row>
    <row r="95" spans="6:9" ht="24.95" customHeight="1">
      <c r="F95" s="1"/>
      <c r="G95" s="1"/>
      <c r="H95" s="1"/>
      <c r="I95" s="1"/>
    </row>
    <row r="96" spans="6:9" ht="24.95" customHeight="1">
      <c r="F96" s="1"/>
      <c r="G96" s="1"/>
      <c r="H96" s="1"/>
      <c r="I96" s="1"/>
    </row>
    <row r="97" spans="6:9" ht="24.95" customHeight="1">
      <c r="F97" s="1"/>
      <c r="G97" s="1"/>
      <c r="H97" s="1"/>
      <c r="I97" s="1"/>
    </row>
    <row r="98" spans="6:9" ht="24.95" customHeight="1">
      <c r="F98" s="1"/>
      <c r="G98" s="1"/>
      <c r="H98" s="1"/>
      <c r="I98" s="1"/>
    </row>
    <row r="99" spans="6:9" ht="24.95" customHeight="1">
      <c r="F99" s="1"/>
      <c r="G99" s="1"/>
      <c r="H99" s="1"/>
      <c r="I99" s="1"/>
    </row>
    <row r="100" spans="6:9" ht="24.95" customHeight="1">
      <c r="F100" s="1"/>
      <c r="G100" s="1"/>
      <c r="H100" s="1"/>
      <c r="I100" s="1"/>
    </row>
    <row r="101" spans="6:9" ht="24.95" customHeight="1">
      <c r="F101" s="1"/>
      <c r="G101" s="1"/>
      <c r="H101" s="1"/>
      <c r="I101" s="1"/>
    </row>
    <row r="102" spans="6:9" ht="24.95" customHeight="1">
      <c r="F102" s="1"/>
      <c r="G102" s="1"/>
      <c r="H102" s="1"/>
      <c r="I102" s="1"/>
    </row>
    <row r="103" spans="6:9" ht="24.95" customHeight="1">
      <c r="F103" s="1"/>
      <c r="G103" s="1"/>
      <c r="H103" s="1"/>
      <c r="I103" s="1"/>
    </row>
    <row r="104" spans="6:9" ht="24.95" customHeight="1">
      <c r="F104" s="1"/>
      <c r="G104" s="1"/>
      <c r="H104" s="1"/>
      <c r="I104" s="1"/>
    </row>
    <row r="105" spans="6:9" ht="24.95" customHeight="1">
      <c r="F105" s="1"/>
      <c r="G105" s="1"/>
      <c r="H105" s="1"/>
      <c r="I105" s="1"/>
    </row>
    <row r="106" spans="6:9" ht="24.95" customHeight="1">
      <c r="F106" s="1"/>
      <c r="G106" s="1"/>
      <c r="H106" s="1"/>
      <c r="I106" s="1"/>
    </row>
    <row r="107" spans="6:9" ht="24.95" customHeight="1">
      <c r="F107" s="1"/>
      <c r="G107" s="1"/>
      <c r="H107" s="1"/>
      <c r="I107" s="1"/>
    </row>
    <row r="108" spans="6:9" ht="24.95" customHeight="1">
      <c r="F108" s="1"/>
      <c r="G108" s="1"/>
      <c r="H108" s="1"/>
      <c r="I108" s="1"/>
    </row>
    <row r="109" spans="6:9" ht="24.95" customHeight="1">
      <c r="F109" s="1"/>
      <c r="G109" s="1"/>
      <c r="H109" s="1"/>
      <c r="I109" s="1"/>
    </row>
    <row r="110" spans="6:9" ht="24.95" customHeight="1">
      <c r="F110" s="1"/>
      <c r="G110" s="1"/>
      <c r="H110" s="1"/>
      <c r="I110" s="1"/>
    </row>
    <row r="111" spans="6:9" ht="24.95" customHeight="1">
      <c r="F111" s="1"/>
      <c r="G111" s="1"/>
      <c r="H111" s="1"/>
      <c r="I111" s="1"/>
    </row>
    <row r="112" spans="6:9" ht="24.95" customHeight="1">
      <c r="F112" s="1"/>
      <c r="G112" s="1"/>
      <c r="H112" s="1"/>
      <c r="I112" s="1"/>
    </row>
    <row r="113" spans="6:9" ht="24.95" customHeight="1">
      <c r="F113" s="1"/>
      <c r="G113" s="1"/>
      <c r="H113" s="1"/>
      <c r="I113" s="1"/>
    </row>
    <row r="114" spans="6:9" ht="24.95" customHeight="1">
      <c r="F114" s="1"/>
      <c r="G114" s="1"/>
      <c r="H114" s="1"/>
      <c r="I114" s="1"/>
    </row>
    <row r="115" spans="6:9" ht="24.95" customHeight="1">
      <c r="F115" s="1"/>
      <c r="G115" s="1"/>
      <c r="H115" s="1"/>
      <c r="I115" s="1"/>
    </row>
    <row r="116" spans="6:9" ht="24.95" customHeight="1">
      <c r="F116" s="1"/>
      <c r="G116" s="1"/>
      <c r="H116" s="1"/>
      <c r="I116" s="1"/>
    </row>
    <row r="117" spans="6:9" ht="24.95" customHeight="1">
      <c r="F117" s="1"/>
      <c r="G117" s="1"/>
      <c r="H117" s="1"/>
      <c r="I117" s="1"/>
    </row>
    <row r="118" spans="6:9" ht="24.95" customHeight="1">
      <c r="F118" s="1"/>
      <c r="G118" s="1"/>
      <c r="H118" s="1"/>
      <c r="I118" s="1"/>
    </row>
    <row r="119" spans="6:9" ht="24.95" customHeight="1">
      <c r="F119" s="1"/>
      <c r="G119" s="1"/>
      <c r="H119" s="1"/>
      <c r="I119" s="1"/>
    </row>
    <row r="120" spans="6:9" ht="24.95" customHeight="1">
      <c r="F120" s="1"/>
      <c r="G120" s="1"/>
      <c r="H120" s="1"/>
      <c r="I120" s="1"/>
    </row>
    <row r="121" spans="6:9" ht="24.95" customHeight="1">
      <c r="F121" s="1"/>
      <c r="G121" s="1"/>
      <c r="H121" s="1"/>
      <c r="I121" s="1"/>
    </row>
    <row r="122" spans="6:9" ht="24.95" customHeight="1">
      <c r="F122" s="1"/>
      <c r="G122" s="1"/>
      <c r="H122" s="1"/>
      <c r="I122" s="1"/>
    </row>
    <row r="123" spans="6:9" ht="24.95" customHeight="1">
      <c r="F123" s="1"/>
      <c r="G123" s="1"/>
      <c r="H123" s="1"/>
      <c r="I123" s="1"/>
    </row>
    <row r="124" spans="6:9" ht="24.95" customHeight="1">
      <c r="F124" s="1"/>
      <c r="G124" s="1"/>
      <c r="H124" s="1"/>
      <c r="I124" s="1"/>
    </row>
    <row r="125" spans="6:9" ht="24.95" customHeight="1">
      <c r="F125" s="1"/>
      <c r="G125" s="1"/>
      <c r="H125" s="1"/>
      <c r="I125" s="1"/>
    </row>
    <row r="126" spans="6:9" ht="24.95" customHeight="1">
      <c r="F126" s="1"/>
      <c r="G126" s="1"/>
      <c r="H126" s="1"/>
      <c r="I126" s="1"/>
    </row>
    <row r="127" spans="6:9" ht="24.95" customHeight="1">
      <c r="F127" s="1"/>
      <c r="G127" s="1"/>
      <c r="H127" s="1"/>
      <c r="I127" s="1"/>
    </row>
    <row r="128" spans="6:9" ht="24.95" customHeight="1">
      <c r="F128" s="1"/>
      <c r="G128" s="1"/>
      <c r="H128" s="1"/>
      <c r="I128" s="1"/>
    </row>
    <row r="129" spans="6:9" ht="24.95" customHeight="1">
      <c r="F129" s="1"/>
      <c r="G129" s="1"/>
      <c r="H129" s="1"/>
      <c r="I129" s="1"/>
    </row>
    <row r="130" spans="6:9" ht="24.95" customHeight="1">
      <c r="F130" s="1"/>
      <c r="G130" s="1"/>
      <c r="H130" s="1"/>
      <c r="I130" s="1"/>
    </row>
    <row r="131" spans="6:9" ht="24.95" customHeight="1">
      <c r="F131" s="1"/>
      <c r="G131" s="1"/>
      <c r="H131" s="1"/>
      <c r="I131" s="1"/>
    </row>
    <row r="132" spans="6:9" ht="24.95" customHeight="1">
      <c r="F132" s="1"/>
      <c r="G132" s="1"/>
      <c r="H132" s="1"/>
      <c r="I132" s="1"/>
    </row>
    <row r="133" spans="6:9" ht="24.95" customHeight="1">
      <c r="F133" s="1"/>
      <c r="G133" s="1"/>
      <c r="H133" s="1"/>
      <c r="I133" s="1"/>
    </row>
    <row r="134" spans="6:9" ht="24.95" customHeight="1">
      <c r="F134" s="1"/>
      <c r="G134" s="1"/>
      <c r="H134" s="1"/>
      <c r="I134" s="1"/>
    </row>
    <row r="135" spans="6:9" ht="24.95" customHeight="1">
      <c r="F135" s="1"/>
      <c r="G135" s="1"/>
      <c r="H135" s="1"/>
      <c r="I135" s="1"/>
    </row>
    <row r="136" spans="6:9" ht="24.95" customHeight="1">
      <c r="F136" s="1"/>
      <c r="G136" s="1"/>
      <c r="H136" s="1"/>
      <c r="I136" s="1"/>
    </row>
    <row r="137" spans="6:9" ht="24.95" customHeight="1">
      <c r="F137" s="1"/>
      <c r="G137" s="1"/>
      <c r="H137" s="1"/>
      <c r="I137" s="1"/>
    </row>
    <row r="138" spans="6:9" ht="24.95" customHeight="1">
      <c r="F138" s="1"/>
      <c r="G138" s="1"/>
      <c r="H138" s="1"/>
      <c r="I138" s="1"/>
    </row>
    <row r="139" spans="6:9" ht="24.95" customHeight="1">
      <c r="F139" s="1"/>
      <c r="G139" s="1"/>
      <c r="H139" s="1"/>
      <c r="I139" s="1"/>
    </row>
    <row r="140" spans="6:9" ht="24.95" customHeight="1">
      <c r="F140" s="1"/>
      <c r="G140" s="1"/>
      <c r="H140" s="1"/>
      <c r="I140" s="1"/>
    </row>
    <row r="141" spans="6:9" ht="24.95" customHeight="1">
      <c r="F141" s="1"/>
      <c r="G141" s="1"/>
      <c r="H141" s="1"/>
      <c r="I141" s="1"/>
    </row>
    <row r="142" spans="6:9" ht="24.95" customHeight="1">
      <c r="F142" s="1"/>
      <c r="G142" s="1"/>
      <c r="H142" s="1"/>
      <c r="I142" s="1"/>
    </row>
    <row r="143" spans="6:9" ht="24.95" customHeight="1">
      <c r="F143" s="1"/>
      <c r="G143" s="1"/>
      <c r="H143" s="1"/>
      <c r="I143" s="1"/>
    </row>
    <row r="144" spans="6:9" ht="24.95" customHeight="1">
      <c r="F144" s="1"/>
      <c r="G144" s="1"/>
      <c r="H144" s="1"/>
      <c r="I144" s="1"/>
    </row>
    <row r="145" spans="6:9" ht="24.95" customHeight="1">
      <c r="F145" s="1"/>
      <c r="G145" s="1"/>
      <c r="H145" s="1"/>
      <c r="I145" s="1"/>
    </row>
    <row r="146" spans="6:9" ht="24.95" customHeight="1">
      <c r="F146" s="1"/>
      <c r="G146" s="1"/>
      <c r="H146" s="1"/>
      <c r="I146" s="1"/>
    </row>
    <row r="147" spans="6:9" ht="24.95" customHeight="1">
      <c r="F147" s="1"/>
      <c r="G147" s="1"/>
      <c r="H147" s="1"/>
      <c r="I147" s="1"/>
    </row>
    <row r="148" spans="6:9" ht="24.95" customHeight="1">
      <c r="F148" s="1"/>
      <c r="G148" s="1"/>
      <c r="H148" s="1"/>
      <c r="I148" s="1"/>
    </row>
    <row r="149" spans="6:9" ht="24.95" customHeight="1">
      <c r="F149" s="1"/>
      <c r="G149" s="1"/>
      <c r="H149" s="1"/>
      <c r="I149" s="1"/>
    </row>
    <row r="150" spans="6:9" ht="24.95" customHeight="1">
      <c r="F150" s="1"/>
      <c r="G150" s="1"/>
      <c r="H150" s="1"/>
      <c r="I150" s="1"/>
    </row>
    <row r="151" spans="6:9" ht="24.95" customHeight="1">
      <c r="F151" s="1"/>
      <c r="G151" s="1"/>
      <c r="H151" s="1"/>
      <c r="I151" s="1"/>
    </row>
    <row r="152" spans="6:9" ht="24.95" customHeight="1">
      <c r="F152" s="1"/>
      <c r="G152" s="1"/>
      <c r="H152" s="1"/>
      <c r="I152" s="1"/>
    </row>
    <row r="153" spans="6:9" ht="24.95" customHeight="1">
      <c r="F153" s="1"/>
      <c r="G153" s="1"/>
      <c r="H153" s="1"/>
      <c r="I153" s="1"/>
    </row>
    <row r="154" spans="6:9" ht="24.95" customHeight="1">
      <c r="F154" s="1"/>
      <c r="G154" s="1"/>
      <c r="H154" s="1"/>
      <c r="I154" s="1"/>
    </row>
    <row r="155" spans="6:9" ht="24.95" customHeight="1">
      <c r="F155" s="1"/>
      <c r="G155" s="1"/>
      <c r="H155" s="1"/>
      <c r="I155" s="1"/>
    </row>
    <row r="156" spans="6:9" ht="24.95" customHeight="1">
      <c r="F156" s="1"/>
      <c r="G156" s="1"/>
      <c r="H156" s="1"/>
      <c r="I156" s="1"/>
    </row>
    <row r="157" spans="6:9" ht="24.95" customHeight="1">
      <c r="F157" s="1"/>
      <c r="G157" s="1"/>
      <c r="H157" s="1"/>
      <c r="I157" s="1"/>
    </row>
    <row r="158" spans="6:9" ht="24.95" customHeight="1">
      <c r="F158" s="1"/>
      <c r="G158" s="1"/>
      <c r="H158" s="1"/>
      <c r="I158" s="1"/>
    </row>
    <row r="159" spans="6:9" ht="24.95" customHeight="1">
      <c r="F159" s="1"/>
      <c r="G159" s="1"/>
      <c r="H159" s="1"/>
      <c r="I159" s="1"/>
    </row>
    <row r="160" spans="6:9" ht="24.95" customHeight="1">
      <c r="F160" s="1"/>
      <c r="G160" s="1"/>
      <c r="H160" s="1"/>
      <c r="I160" s="1"/>
    </row>
    <row r="161" spans="6:9" ht="24.95" customHeight="1">
      <c r="F161" s="1"/>
      <c r="G161" s="1"/>
      <c r="H161" s="1"/>
      <c r="I161" s="1"/>
    </row>
    <row r="162" spans="6:9" ht="24.95" customHeight="1">
      <c r="F162" s="1"/>
      <c r="G162" s="1"/>
      <c r="H162" s="1"/>
      <c r="I162" s="1"/>
    </row>
    <row r="163" spans="6:9" ht="24.95" customHeight="1">
      <c r="F163" s="1"/>
      <c r="G163" s="1"/>
      <c r="H163" s="1"/>
      <c r="I163" s="1"/>
    </row>
    <row r="164" spans="6:9" ht="24.95" customHeight="1">
      <c r="F164" s="1"/>
      <c r="G164" s="1"/>
      <c r="H164" s="1"/>
      <c r="I164" s="1"/>
    </row>
    <row r="165" spans="6:9" ht="24.95" customHeight="1">
      <c r="F165" s="1"/>
      <c r="G165" s="1"/>
      <c r="H165" s="1"/>
      <c r="I165" s="1"/>
    </row>
    <row r="166" spans="6:9" ht="24.95" customHeight="1">
      <c r="F166" s="1"/>
      <c r="G166" s="1"/>
      <c r="H166" s="1"/>
      <c r="I166" s="1"/>
    </row>
    <row r="167" spans="6:9" ht="24.95" customHeight="1">
      <c r="F167" s="1"/>
      <c r="G167" s="1"/>
      <c r="H167" s="1"/>
      <c r="I167" s="1"/>
    </row>
    <row r="168" spans="6:9" ht="24.95" customHeight="1">
      <c r="F168" s="1"/>
      <c r="G168" s="1"/>
      <c r="H168" s="1"/>
      <c r="I168" s="1"/>
    </row>
    <row r="169" spans="6:9" ht="24.95" customHeight="1">
      <c r="F169" s="1"/>
      <c r="G169" s="1"/>
      <c r="H169" s="1"/>
      <c r="I169" s="1"/>
    </row>
    <row r="170" spans="6:9" ht="24.95" customHeight="1">
      <c r="F170" s="1"/>
      <c r="G170" s="1"/>
      <c r="H170" s="1"/>
      <c r="I170" s="1"/>
    </row>
    <row r="171" spans="6:9" ht="24.95" customHeight="1">
      <c r="F171" s="1"/>
      <c r="G171" s="1"/>
      <c r="H171" s="1"/>
      <c r="I171" s="1"/>
    </row>
    <row r="172" spans="6:9" ht="24.95" customHeight="1">
      <c r="F172" s="1"/>
      <c r="G172" s="1"/>
      <c r="H172" s="1"/>
      <c r="I172" s="1"/>
    </row>
    <row r="173" spans="6:9" ht="24.95" customHeight="1">
      <c r="F173" s="1"/>
      <c r="G173" s="1"/>
      <c r="H173" s="1"/>
      <c r="I173" s="1"/>
    </row>
    <row r="174" spans="6:9" ht="24.95" customHeight="1">
      <c r="F174" s="1"/>
      <c r="G174" s="1"/>
      <c r="H174" s="1"/>
      <c r="I174" s="1"/>
    </row>
    <row r="175" spans="6:9" ht="24.95" customHeight="1">
      <c r="F175" s="1"/>
      <c r="G175" s="1"/>
      <c r="H175" s="1"/>
      <c r="I175" s="1"/>
    </row>
    <row r="176" spans="6:9" ht="24.95" customHeight="1">
      <c r="F176" s="1"/>
      <c r="G176" s="1"/>
      <c r="H176" s="1"/>
      <c r="I176" s="1"/>
    </row>
    <row r="177" spans="6:9" ht="24.95" customHeight="1">
      <c r="F177" s="1"/>
      <c r="G177" s="1"/>
      <c r="H177" s="1"/>
      <c r="I177" s="1"/>
    </row>
    <row r="178" spans="6:9" ht="24.95" customHeight="1">
      <c r="F178" s="1"/>
      <c r="G178" s="1"/>
      <c r="H178" s="1"/>
      <c r="I178" s="1"/>
    </row>
    <row r="179" spans="6:9" ht="24.95" customHeight="1">
      <c r="F179" s="1"/>
      <c r="G179" s="1"/>
      <c r="H179" s="1"/>
      <c r="I179" s="1"/>
    </row>
    <row r="180" spans="6:9" ht="24.95" customHeight="1">
      <c r="F180" s="1"/>
      <c r="G180" s="1"/>
      <c r="H180" s="1"/>
      <c r="I180" s="1"/>
    </row>
    <row r="181" spans="6:9" ht="24.95" customHeight="1">
      <c r="F181" s="1"/>
      <c r="G181" s="1"/>
      <c r="H181" s="1"/>
      <c r="I181" s="1"/>
    </row>
    <row r="182" spans="6:9" ht="24.95" customHeight="1">
      <c r="F182" s="1"/>
      <c r="G182" s="1"/>
      <c r="H182" s="1"/>
      <c r="I182" s="1"/>
    </row>
    <row r="183" spans="6:9" ht="24.95" customHeight="1">
      <c r="F183" s="1"/>
      <c r="G183" s="1"/>
      <c r="H183" s="1"/>
      <c r="I183" s="1"/>
    </row>
    <row r="184" spans="6:9" ht="24.95" customHeight="1">
      <c r="F184" s="1"/>
      <c r="G184" s="1"/>
      <c r="H184" s="1"/>
      <c r="I184" s="1"/>
    </row>
    <row r="185" spans="6:9" ht="24.95" customHeight="1">
      <c r="F185" s="1"/>
      <c r="G185" s="1"/>
      <c r="H185" s="1"/>
      <c r="I185" s="1"/>
    </row>
    <row r="186" spans="6:9" ht="24.95" customHeight="1">
      <c r="F186" s="1"/>
      <c r="G186" s="1"/>
      <c r="H186" s="1"/>
      <c r="I186" s="1"/>
    </row>
    <row r="187" spans="6:9" ht="24.95" customHeight="1">
      <c r="F187" s="1"/>
      <c r="G187" s="1"/>
      <c r="H187" s="1"/>
      <c r="I187" s="1"/>
    </row>
    <row r="188" spans="6:9" ht="24.95" customHeight="1">
      <c r="F188" s="1"/>
      <c r="G188" s="1"/>
      <c r="H188" s="1"/>
      <c r="I188" s="1"/>
    </row>
    <row r="189" spans="6:9" ht="24.95" customHeight="1">
      <c r="F189" s="1"/>
      <c r="G189" s="1"/>
      <c r="H189" s="1"/>
      <c r="I189" s="1"/>
    </row>
    <row r="190" spans="6:9" ht="24.95" customHeight="1">
      <c r="F190" s="1"/>
      <c r="G190" s="1"/>
      <c r="H190" s="1"/>
      <c r="I190" s="1"/>
    </row>
    <row r="191" spans="6:9" ht="24.95" customHeight="1">
      <c r="F191" s="1"/>
      <c r="G191" s="1"/>
      <c r="H191" s="1"/>
      <c r="I191" s="1"/>
    </row>
    <row r="192" spans="6:9" ht="24.95" customHeight="1">
      <c r="F192" s="1"/>
      <c r="G192" s="1"/>
      <c r="H192" s="1"/>
      <c r="I192" s="1"/>
    </row>
    <row r="193" spans="6:9" ht="24.95" customHeight="1">
      <c r="F193" s="1"/>
      <c r="G193" s="1"/>
      <c r="H193" s="1"/>
      <c r="I193" s="1"/>
    </row>
    <row r="194" spans="6:9" ht="24.95" customHeight="1">
      <c r="F194" s="1"/>
      <c r="G194" s="1"/>
      <c r="H194" s="1"/>
      <c r="I194" s="1"/>
    </row>
    <row r="195" spans="6:9" ht="24.95" customHeight="1">
      <c r="F195" s="1"/>
      <c r="G195" s="1"/>
      <c r="H195" s="1"/>
      <c r="I195" s="1"/>
    </row>
    <row r="196" spans="6:9" ht="24.95" customHeight="1">
      <c r="F196" s="1"/>
      <c r="G196" s="1"/>
      <c r="H196" s="1"/>
      <c r="I196" s="1"/>
    </row>
    <row r="197" spans="6:9" ht="24.95" customHeight="1">
      <c r="F197" s="1"/>
      <c r="G197" s="1"/>
      <c r="H197" s="1"/>
      <c r="I197" s="1"/>
    </row>
    <row r="198" spans="6:9" ht="24.95" customHeight="1">
      <c r="F198" s="1"/>
      <c r="G198" s="1"/>
      <c r="H198" s="1"/>
      <c r="I198" s="1"/>
    </row>
    <row r="199" spans="6:9" ht="24.95" customHeight="1">
      <c r="F199" s="1"/>
      <c r="G199" s="1"/>
      <c r="H199" s="1"/>
      <c r="I199" s="1"/>
    </row>
    <row r="200" spans="6:9" ht="24.95" customHeight="1">
      <c r="F200" s="1"/>
      <c r="G200" s="1"/>
      <c r="H200" s="1"/>
      <c r="I200" s="1"/>
    </row>
    <row r="201" spans="6:9" ht="24.95" customHeight="1">
      <c r="F201" s="1"/>
      <c r="G201" s="1"/>
      <c r="H201" s="1"/>
      <c r="I201" s="1"/>
    </row>
    <row r="202" spans="6:9" ht="24.95" customHeight="1">
      <c r="F202" s="1"/>
      <c r="G202" s="1"/>
      <c r="H202" s="1"/>
      <c r="I202" s="1"/>
    </row>
    <row r="203" spans="6:9" ht="24.95" customHeight="1">
      <c r="F203" s="1"/>
      <c r="G203" s="1"/>
      <c r="H203" s="1"/>
      <c r="I203" s="1"/>
    </row>
    <row r="204" spans="6:9" ht="24.95" customHeight="1">
      <c r="F204" s="1"/>
      <c r="G204" s="1"/>
      <c r="H204" s="1"/>
      <c r="I204" s="1"/>
    </row>
    <row r="205" spans="6:9" ht="24.95" customHeight="1">
      <c r="F205" s="1"/>
      <c r="G205" s="1"/>
      <c r="H205" s="1"/>
      <c r="I205" s="1"/>
    </row>
    <row r="206" spans="6:9" ht="24.95" customHeight="1"/>
    <row r="207" spans="6:9" ht="24.95" customHeight="1"/>
    <row r="208" spans="6:9" ht="24.95" customHeight="1"/>
    <row r="209" spans="6:9" ht="24.95" customHeight="1"/>
    <row r="210" spans="6:9" ht="24.95" customHeight="1"/>
    <row r="211" spans="6:9" ht="24.95" customHeight="1"/>
    <row r="212" spans="6:9" ht="24.95" customHeight="1"/>
    <row r="213" spans="6:9" ht="24.95" customHeight="1"/>
    <row r="214" spans="6:9" ht="24.95" customHeight="1"/>
    <row r="215" spans="6:9" ht="24.95" customHeight="1"/>
    <row r="216" spans="6:9" ht="24.95" customHeight="1"/>
    <row r="217" spans="6:9" ht="24.95" customHeight="1"/>
    <row r="218" spans="6:9" ht="24.95" customHeight="1"/>
    <row r="219" spans="6:9" ht="24.95" customHeight="1">
      <c r="F219" s="4"/>
      <c r="G219" s="4"/>
      <c r="H219" s="4"/>
      <c r="I219" s="4"/>
    </row>
    <row r="220" spans="6:9" ht="24.95" customHeight="1">
      <c r="F220" s="4"/>
      <c r="G220" s="4"/>
      <c r="H220" s="4"/>
      <c r="I220" s="4"/>
    </row>
    <row r="221" spans="6:9" ht="24.95" customHeight="1">
      <c r="F221" s="4"/>
      <c r="G221" s="4"/>
      <c r="H221" s="4"/>
      <c r="I221" s="4"/>
    </row>
    <row r="222" spans="6:9" ht="24.95" customHeight="1">
      <c r="F222" s="4"/>
      <c r="G222" s="4"/>
      <c r="H222" s="4"/>
      <c r="I222" s="4"/>
    </row>
    <row r="223" spans="6:9" ht="24.95" customHeight="1">
      <c r="F223" s="4"/>
      <c r="G223" s="4"/>
      <c r="H223" s="4"/>
      <c r="I223" s="4"/>
    </row>
    <row r="224" spans="6:9" ht="24.95" customHeight="1">
      <c r="F224" s="4"/>
      <c r="G224" s="4"/>
      <c r="H224" s="4"/>
      <c r="I224" s="4"/>
    </row>
    <row r="225" spans="6:9" ht="24.95" customHeight="1">
      <c r="F225" s="4"/>
      <c r="G225" s="4"/>
      <c r="H225" s="4"/>
      <c r="I225" s="4"/>
    </row>
    <row r="226" spans="6:9" ht="24.95" customHeight="1">
      <c r="F226" s="4"/>
      <c r="G226" s="4"/>
      <c r="H226" s="4"/>
      <c r="I226" s="4"/>
    </row>
    <row r="227" spans="6:9" ht="24.95" customHeight="1">
      <c r="F227" s="4"/>
      <c r="G227" s="4"/>
      <c r="H227" s="4"/>
      <c r="I227" s="4"/>
    </row>
    <row r="228" spans="6:9" ht="24.95" customHeight="1">
      <c r="F228" s="4"/>
      <c r="G228" s="4"/>
      <c r="H228" s="4"/>
      <c r="I228" s="4"/>
    </row>
    <row r="229" spans="6:9" ht="24.95" customHeight="1">
      <c r="F229" s="4"/>
      <c r="G229" s="4"/>
      <c r="H229" s="4"/>
      <c r="I229" s="4"/>
    </row>
    <row r="230" spans="6:9" ht="24.95" customHeight="1">
      <c r="F230" s="4"/>
      <c r="G230" s="4"/>
      <c r="H230" s="4"/>
      <c r="I230" s="4"/>
    </row>
    <row r="231" spans="6:9" ht="24.95" customHeight="1">
      <c r="F231" s="4"/>
      <c r="G231" s="4"/>
      <c r="H231" s="4"/>
      <c r="I231" s="4"/>
    </row>
    <row r="232" spans="6:9" ht="24.95" customHeight="1">
      <c r="F232" s="4"/>
      <c r="G232" s="4"/>
      <c r="H232" s="4"/>
      <c r="I232" s="4"/>
    </row>
    <row r="233" spans="6:9" ht="24.95" customHeight="1">
      <c r="F233" s="4"/>
      <c r="G233" s="4"/>
      <c r="H233" s="4"/>
      <c r="I233" s="4"/>
    </row>
    <row r="234" spans="6:9" ht="24.95" customHeight="1">
      <c r="F234" s="4"/>
      <c r="G234" s="4"/>
      <c r="H234" s="4"/>
      <c r="I234" s="4"/>
    </row>
    <row r="235" spans="6:9" ht="24.95" customHeight="1">
      <c r="F235" s="4"/>
      <c r="G235" s="4"/>
      <c r="H235" s="4"/>
      <c r="I235" s="4"/>
    </row>
    <row r="236" spans="6:9" ht="24.95" customHeight="1">
      <c r="F236" s="4"/>
      <c r="G236" s="4"/>
      <c r="H236" s="4"/>
      <c r="I236" s="4"/>
    </row>
    <row r="237" spans="6:9" ht="24.95" customHeight="1">
      <c r="F237" s="4"/>
      <c r="G237" s="4"/>
      <c r="H237" s="4"/>
      <c r="I237" s="4"/>
    </row>
    <row r="238" spans="6:9" ht="24.95" customHeight="1">
      <c r="F238" s="4"/>
      <c r="G238" s="4"/>
      <c r="H238" s="4"/>
      <c r="I238" s="4"/>
    </row>
    <row r="239" spans="6:9" ht="24.95" customHeight="1">
      <c r="F239" s="4"/>
      <c r="G239" s="4"/>
      <c r="H239" s="4"/>
      <c r="I239" s="4"/>
    </row>
    <row r="240" spans="6:9" ht="24.95" customHeight="1">
      <c r="F240" s="4"/>
      <c r="G240" s="4"/>
      <c r="H240" s="4"/>
      <c r="I240" s="4"/>
    </row>
    <row r="241" spans="6:9" ht="24.95" customHeight="1">
      <c r="F241" s="4"/>
      <c r="G241" s="4"/>
      <c r="H241" s="4"/>
      <c r="I241" s="4"/>
    </row>
    <row r="242" spans="6:9" ht="24.95" customHeight="1">
      <c r="F242" s="4"/>
      <c r="G242" s="4"/>
      <c r="H242" s="4"/>
      <c r="I242" s="4"/>
    </row>
    <row r="243" spans="6:9" ht="24.95" customHeight="1">
      <c r="F243" s="4"/>
      <c r="G243" s="4"/>
      <c r="H243" s="4"/>
      <c r="I243" s="4"/>
    </row>
    <row r="244" spans="6:9" ht="24.95" customHeight="1">
      <c r="F244" s="4"/>
      <c r="G244" s="4"/>
      <c r="H244" s="4"/>
      <c r="I244" s="4"/>
    </row>
    <row r="245" spans="6:9" ht="24.95" customHeight="1">
      <c r="F245" s="4"/>
      <c r="G245" s="4"/>
      <c r="H245" s="4"/>
      <c r="I245" s="4"/>
    </row>
    <row r="246" spans="6:9" ht="24.95" customHeight="1">
      <c r="F246" s="4"/>
      <c r="G246" s="4"/>
      <c r="H246" s="4"/>
      <c r="I246" s="4"/>
    </row>
    <row r="247" spans="6:9" ht="24.95" customHeight="1">
      <c r="F247" s="4"/>
      <c r="G247" s="4"/>
      <c r="H247" s="4"/>
      <c r="I247" s="4"/>
    </row>
    <row r="248" spans="6:9" ht="24.95" customHeight="1">
      <c r="F248" s="4"/>
      <c r="G248" s="4"/>
      <c r="H248" s="4"/>
      <c r="I248" s="4"/>
    </row>
    <row r="249" spans="6:9" ht="24.95" customHeight="1">
      <c r="F249" s="4"/>
      <c r="G249" s="4"/>
      <c r="H249" s="4"/>
      <c r="I249" s="4"/>
    </row>
    <row r="250" spans="6:9" ht="24.95" customHeight="1">
      <c r="F250" s="4"/>
      <c r="G250" s="4"/>
      <c r="H250" s="4"/>
      <c r="I250" s="4"/>
    </row>
    <row r="251" spans="6:9" ht="24.95" customHeight="1">
      <c r="F251" s="4"/>
      <c r="G251" s="4"/>
      <c r="H251" s="4"/>
      <c r="I251" s="4"/>
    </row>
    <row r="252" spans="6:9" ht="24.95" customHeight="1">
      <c r="F252" s="4"/>
      <c r="G252" s="4"/>
      <c r="H252" s="4"/>
      <c r="I252" s="4"/>
    </row>
    <row r="253" spans="6:9" ht="24.95" customHeight="1">
      <c r="F253" s="4"/>
      <c r="G253" s="4"/>
      <c r="H253" s="4"/>
      <c r="I253" s="4"/>
    </row>
    <row r="254" spans="6:9" ht="24.95" customHeight="1">
      <c r="F254" s="4"/>
      <c r="G254" s="4"/>
      <c r="H254" s="4"/>
      <c r="I254" s="4"/>
    </row>
    <row r="255" spans="6:9" ht="24.95" customHeight="1">
      <c r="F255" s="4"/>
      <c r="G255" s="4"/>
      <c r="H255" s="4"/>
      <c r="I255" s="4"/>
    </row>
    <row r="256" spans="6:9" ht="24.95" customHeight="1">
      <c r="F256" s="4"/>
      <c r="G256" s="4"/>
      <c r="H256" s="4"/>
      <c r="I256" s="4"/>
    </row>
    <row r="257" spans="6:9" ht="24.95" customHeight="1">
      <c r="F257" s="4"/>
      <c r="G257" s="4"/>
      <c r="H257" s="4"/>
      <c r="I257" s="4"/>
    </row>
    <row r="258" spans="6:9" ht="24.95" customHeight="1">
      <c r="F258" s="4"/>
      <c r="G258" s="4"/>
      <c r="H258" s="4"/>
      <c r="I258" s="4"/>
    </row>
    <row r="259" spans="6:9" ht="24.95" customHeight="1">
      <c r="F259" s="4"/>
      <c r="G259" s="4"/>
      <c r="H259" s="4"/>
      <c r="I259" s="4"/>
    </row>
    <row r="260" spans="6:9" ht="24.95" customHeight="1">
      <c r="F260" s="4"/>
      <c r="G260" s="4"/>
      <c r="H260" s="4"/>
      <c r="I260" s="4"/>
    </row>
    <row r="261" spans="6:9" ht="24.95" customHeight="1">
      <c r="F261" s="4"/>
      <c r="G261" s="4"/>
      <c r="H261" s="4"/>
      <c r="I261" s="4"/>
    </row>
    <row r="262" spans="6:9" ht="24.95" customHeight="1"/>
    <row r="263" spans="6:9" ht="24.95" customHeight="1"/>
    <row r="264" spans="6:9" ht="24.95" customHeight="1"/>
    <row r="265" spans="6:9" ht="24.95" customHeight="1"/>
    <row r="266" spans="6:9" ht="24.95" customHeight="1"/>
    <row r="267" spans="6:9" ht="24.95" customHeight="1"/>
    <row r="268" spans="6:9" ht="24.95" customHeight="1"/>
    <row r="269" spans="6:9" ht="24.95" customHeight="1"/>
    <row r="270" spans="6:9" ht="24.95" customHeight="1"/>
    <row r="271" spans="6:9" ht="24.95" customHeight="1"/>
    <row r="272" spans="6:9" ht="24.95" customHeight="1"/>
    <row r="273" ht="24.95" customHeight="1"/>
    <row r="274" ht="24.95" customHeight="1"/>
    <row r="275" ht="24.95" customHeight="1"/>
    <row r="276" ht="24.95" customHeight="1"/>
    <row r="277" ht="24.95" customHeight="1"/>
    <row r="278" ht="24.95" customHeight="1"/>
    <row r="279" ht="24.95" customHeight="1"/>
    <row r="280" ht="24.95" customHeight="1"/>
    <row r="281" ht="24.95" customHeight="1"/>
    <row r="282" ht="24.95" customHeight="1"/>
    <row r="283" ht="24.95" customHeight="1"/>
    <row r="284" ht="24.95" customHeight="1"/>
    <row r="285" ht="24.95" customHeight="1"/>
    <row r="286" ht="24.95" customHeight="1"/>
    <row r="287" ht="24.95" customHeight="1"/>
    <row r="288" ht="24.95" customHeight="1"/>
    <row r="289" ht="24.95" customHeight="1"/>
    <row r="290" ht="24.95" customHeight="1"/>
    <row r="291" ht="24.95" customHeight="1"/>
    <row r="292" ht="24.95" customHeight="1"/>
    <row r="293" ht="24.95" customHeight="1"/>
    <row r="294" ht="24.95" customHeight="1"/>
    <row r="295" ht="24.95" customHeight="1"/>
    <row r="296" ht="24.95" customHeight="1"/>
    <row r="297" ht="24.95" customHeight="1"/>
    <row r="298" ht="24.95" customHeight="1"/>
    <row r="299" ht="24.95" customHeight="1"/>
    <row r="300" ht="24.95" customHeight="1"/>
    <row r="301" ht="24.95" customHeight="1"/>
    <row r="302" ht="24.95" customHeight="1"/>
    <row r="303" ht="24.95" customHeight="1"/>
    <row r="304" ht="24.95" customHeight="1"/>
    <row r="305" ht="24.95" customHeight="1"/>
    <row r="306" ht="24.95" customHeight="1"/>
    <row r="307" ht="24.95" customHeight="1"/>
    <row r="308" ht="24.95" customHeight="1"/>
    <row r="309" ht="24.95" customHeight="1"/>
    <row r="310" ht="24.95" customHeight="1"/>
    <row r="311" ht="24.95" customHeight="1"/>
    <row r="312" ht="24.95" customHeight="1"/>
    <row r="313" ht="24.95" customHeight="1"/>
    <row r="314" ht="24.95" customHeight="1"/>
    <row r="315" ht="24.95" customHeight="1"/>
    <row r="316" ht="24.95" customHeight="1"/>
    <row r="317" ht="24.95" customHeight="1"/>
    <row r="318" ht="24.95" customHeight="1"/>
    <row r="319" ht="24.95" customHeight="1"/>
    <row r="320" ht="24.95" customHeight="1"/>
    <row r="321" ht="24.95" customHeight="1"/>
    <row r="322" ht="24.95" customHeight="1"/>
    <row r="323" ht="24.95" customHeight="1"/>
    <row r="324" ht="24.95" customHeight="1"/>
    <row r="325" ht="24.95" customHeight="1"/>
    <row r="326" ht="24.95" customHeight="1"/>
    <row r="327" ht="24.95" customHeight="1"/>
    <row r="328" ht="24.95" customHeight="1"/>
    <row r="329" ht="24.95" customHeight="1"/>
    <row r="330" ht="24.95" customHeight="1"/>
    <row r="331" ht="24.95" customHeight="1"/>
    <row r="332" ht="24.95" customHeight="1"/>
    <row r="333" ht="24.95" customHeight="1"/>
    <row r="334" ht="24.95" customHeight="1"/>
    <row r="335" ht="24.95" customHeight="1"/>
    <row r="336" ht="24.95" customHeight="1"/>
    <row r="337" ht="24.95" customHeight="1"/>
    <row r="338" ht="24.95" customHeight="1"/>
    <row r="339" ht="24.95" customHeight="1"/>
    <row r="340" ht="24.95" customHeight="1"/>
    <row r="341" ht="24.95" customHeight="1"/>
    <row r="342" ht="24.95" customHeight="1"/>
    <row r="343" ht="24.95" customHeight="1"/>
    <row r="344" ht="24.95" customHeight="1"/>
    <row r="345" ht="24.95" customHeight="1"/>
    <row r="346" ht="24.95" customHeight="1"/>
    <row r="347" ht="24.95" customHeight="1"/>
    <row r="348" ht="24.95" customHeight="1"/>
    <row r="349" ht="24.95" customHeight="1"/>
    <row r="350" ht="24.95" customHeight="1"/>
    <row r="351" ht="24.95" customHeight="1"/>
    <row r="352" ht="24.95" customHeight="1"/>
    <row r="353" ht="24.95" customHeight="1"/>
    <row r="354" ht="24.95" customHeight="1"/>
    <row r="355" ht="24.95" customHeight="1"/>
    <row r="356" ht="24.95" customHeight="1"/>
    <row r="357" ht="24.95" customHeight="1"/>
    <row r="358" ht="24.95" customHeight="1"/>
    <row r="359" ht="24.95" customHeight="1"/>
    <row r="360" ht="24.95" customHeight="1"/>
    <row r="361" ht="24.95" customHeight="1"/>
    <row r="362" ht="24.95" customHeight="1"/>
    <row r="363" ht="24.95" customHeight="1"/>
    <row r="364" ht="24.95" customHeight="1"/>
    <row r="365" ht="24.95" customHeight="1"/>
    <row r="366" ht="24.95" customHeight="1"/>
    <row r="367" ht="24.95" customHeight="1"/>
    <row r="368" ht="24.95" customHeight="1"/>
    <row r="369" spans="9:9" ht="24.95" customHeight="1">
      <c r="I369" s="3"/>
    </row>
    <row r="370" spans="9:9" ht="24.95" customHeight="1">
      <c r="I370" s="3"/>
    </row>
    <row r="371" spans="9:9" ht="24.95" customHeight="1">
      <c r="I371" s="3"/>
    </row>
    <row r="372" spans="9:9" ht="24.95" customHeight="1">
      <c r="I372" s="3"/>
    </row>
    <row r="373" spans="9:9" ht="24.95" customHeight="1">
      <c r="I373" s="3"/>
    </row>
    <row r="374" spans="9:9" ht="24.95" customHeight="1">
      <c r="I374" s="3"/>
    </row>
    <row r="375" spans="9:9" ht="24.95" customHeight="1">
      <c r="I375" s="3"/>
    </row>
    <row r="376" spans="9:9" ht="24.95" customHeight="1">
      <c r="I376" s="3"/>
    </row>
    <row r="377" spans="9:9" ht="24.95" customHeight="1">
      <c r="I377" s="3"/>
    </row>
    <row r="378" spans="9:9" ht="24.95" customHeight="1">
      <c r="I378" s="3"/>
    </row>
    <row r="379" spans="9:9" ht="24.95" customHeight="1">
      <c r="I379" s="3"/>
    </row>
    <row r="380" spans="9:9" ht="24.95" customHeight="1">
      <c r="I380" s="3"/>
    </row>
    <row r="381" spans="9:9" ht="24.95" customHeight="1">
      <c r="I381" s="3"/>
    </row>
    <row r="382" spans="9:9" ht="24.95" customHeight="1">
      <c r="I382" s="3"/>
    </row>
    <row r="383" spans="9:9" ht="24.95" customHeight="1">
      <c r="I383" s="3"/>
    </row>
    <row r="384" spans="9:9" ht="24.95" customHeight="1">
      <c r="I384" s="3"/>
    </row>
    <row r="385" spans="9:9" ht="24.95" customHeight="1">
      <c r="I385" s="3"/>
    </row>
    <row r="386" spans="9:9" ht="24.95" customHeight="1">
      <c r="I386" s="3"/>
    </row>
    <row r="387" spans="9:9" ht="24.95" customHeight="1">
      <c r="I387" s="3"/>
    </row>
    <row r="388" spans="9:9" ht="24.95" customHeight="1">
      <c r="I388" s="3"/>
    </row>
    <row r="389" spans="9:9" ht="24.95" customHeight="1">
      <c r="I389" s="3"/>
    </row>
    <row r="390" spans="9:9" ht="24.95" customHeight="1">
      <c r="I390" s="3"/>
    </row>
    <row r="391" spans="9:9" ht="24.95" customHeight="1">
      <c r="I391" s="3"/>
    </row>
    <row r="392" spans="9:9" ht="24.95" customHeight="1">
      <c r="I392" s="3"/>
    </row>
    <row r="393" spans="9:9" ht="24.95" customHeight="1">
      <c r="I393" s="3"/>
    </row>
    <row r="394" spans="9:9" ht="24.95" customHeight="1">
      <c r="I394" s="3"/>
    </row>
    <row r="395" spans="9:9" ht="24.95" customHeight="1">
      <c r="I395" s="3"/>
    </row>
    <row r="396" spans="9:9" ht="24.95" customHeight="1">
      <c r="I396" s="3"/>
    </row>
    <row r="397" spans="9:9" ht="24.95" customHeight="1">
      <c r="I397" s="3"/>
    </row>
    <row r="398" spans="9:9" ht="24.95" customHeight="1">
      <c r="I398" s="3"/>
    </row>
    <row r="399" spans="9:9" ht="24.95" customHeight="1">
      <c r="I399" s="3"/>
    </row>
    <row r="400" spans="9:9" ht="24.95" customHeight="1">
      <c r="I400" s="3"/>
    </row>
    <row r="401" spans="9:9" ht="24.95" customHeight="1">
      <c r="I401" s="3"/>
    </row>
    <row r="402" spans="9:9" ht="24.95" customHeight="1">
      <c r="I402" s="3"/>
    </row>
    <row r="403" spans="9:9" ht="24.95" customHeight="1">
      <c r="I403" s="3"/>
    </row>
    <row r="404" spans="9:9" ht="24.95" customHeight="1">
      <c r="I404" s="3"/>
    </row>
    <row r="405" spans="9:9" ht="24.95" customHeight="1">
      <c r="I405" s="3"/>
    </row>
    <row r="406" spans="9:9" ht="24.95" customHeight="1">
      <c r="I406" s="3"/>
    </row>
    <row r="407" spans="9:9" ht="24.95" customHeight="1">
      <c r="I407" s="3"/>
    </row>
    <row r="408" spans="9:9" ht="24.95" customHeight="1">
      <c r="I408" s="3"/>
    </row>
    <row r="409" spans="9:9" ht="24.95" customHeight="1">
      <c r="I409" s="3"/>
    </row>
    <row r="410" spans="9:9" ht="24.95" customHeight="1">
      <c r="I410" s="3"/>
    </row>
    <row r="411" spans="9:9" ht="24.95" customHeight="1">
      <c r="I411" s="3"/>
    </row>
    <row r="412" spans="9:9" ht="24.95" customHeight="1">
      <c r="I412" s="3"/>
    </row>
    <row r="413" spans="9:9" ht="24.95" customHeight="1">
      <c r="I413" s="3"/>
    </row>
    <row r="414" spans="9:9" ht="24.95" customHeight="1">
      <c r="I414" s="3"/>
    </row>
    <row r="415" spans="9:9" ht="24.95" customHeight="1">
      <c r="I415" s="3"/>
    </row>
    <row r="416" spans="9:9" ht="24.95" customHeight="1">
      <c r="I416" s="3"/>
    </row>
    <row r="417" spans="9:9" ht="24.95" customHeight="1">
      <c r="I417" s="3"/>
    </row>
    <row r="418" spans="9:9" ht="24.95" customHeight="1">
      <c r="I418" s="3"/>
    </row>
    <row r="419" spans="9:9" ht="24.95" customHeight="1">
      <c r="I419" s="3"/>
    </row>
    <row r="420" spans="9:9" ht="24.95" customHeight="1">
      <c r="I420" s="3"/>
    </row>
    <row r="421" spans="9:9" ht="24.95" customHeight="1">
      <c r="I421" s="3"/>
    </row>
    <row r="422" spans="9:9" ht="24.95" customHeight="1">
      <c r="I422" s="3"/>
    </row>
    <row r="423" spans="9:9" ht="24.95" customHeight="1">
      <c r="I423" s="3"/>
    </row>
    <row r="424" spans="9:9" ht="24.95" customHeight="1">
      <c r="I424" s="3"/>
    </row>
    <row r="425" spans="9:9" ht="24.95" customHeight="1">
      <c r="I425" s="3"/>
    </row>
    <row r="426" spans="9:9" ht="24.95" customHeight="1">
      <c r="I426" s="3"/>
    </row>
    <row r="427" spans="9:9" ht="24.95" customHeight="1">
      <c r="I427" s="3"/>
    </row>
    <row r="428" spans="9:9" ht="24.95" customHeight="1">
      <c r="I428" s="3"/>
    </row>
    <row r="429" spans="9:9" ht="24.95" customHeight="1">
      <c r="I429" s="3"/>
    </row>
    <row r="430" spans="9:9" ht="24.95" customHeight="1">
      <c r="I430" s="3"/>
    </row>
    <row r="431" spans="9:9" ht="24.95" customHeight="1">
      <c r="I431" s="3"/>
    </row>
    <row r="432" spans="9:9" ht="24.95" customHeight="1">
      <c r="I432" s="3"/>
    </row>
    <row r="433" spans="9:9" ht="24.95" customHeight="1">
      <c r="I433" s="3"/>
    </row>
    <row r="434" spans="9:9" ht="24.95" customHeight="1">
      <c r="I434" s="3"/>
    </row>
    <row r="435" spans="9:9" ht="24.95" customHeight="1">
      <c r="I435" s="3"/>
    </row>
    <row r="436" spans="9:9" ht="24.95" customHeight="1">
      <c r="I436" s="3"/>
    </row>
    <row r="437" spans="9:9" ht="24.95" customHeight="1">
      <c r="I437" s="3"/>
    </row>
    <row r="438" spans="9:9" ht="24.95" customHeight="1">
      <c r="I438" s="3"/>
    </row>
    <row r="439" spans="9:9" ht="24.95" customHeight="1">
      <c r="I439" s="3"/>
    </row>
    <row r="440" spans="9:9" ht="24.95" customHeight="1">
      <c r="I440" s="3"/>
    </row>
    <row r="441" spans="9:9" ht="24.95" customHeight="1">
      <c r="I441" s="3"/>
    </row>
    <row r="442" spans="9:9" ht="24.95" customHeight="1">
      <c r="I442" s="3"/>
    </row>
    <row r="443" spans="9:9" ht="24.95" customHeight="1">
      <c r="I443" s="3"/>
    </row>
    <row r="444" spans="9:9" ht="24.95" customHeight="1">
      <c r="I444" s="3"/>
    </row>
    <row r="445" spans="9:9" ht="24.95" customHeight="1">
      <c r="I445" s="3"/>
    </row>
    <row r="446" spans="9:9" ht="24.95" customHeight="1">
      <c r="I446" s="3"/>
    </row>
    <row r="447" spans="9:9" ht="24.95" customHeight="1">
      <c r="I447" s="3"/>
    </row>
    <row r="448" spans="9:9" ht="24.95" customHeight="1">
      <c r="I448" s="3"/>
    </row>
    <row r="449" spans="9:9" ht="24.95" customHeight="1">
      <c r="I449" s="3"/>
    </row>
    <row r="450" spans="9:9" ht="24.95" customHeight="1">
      <c r="I450" s="3"/>
    </row>
    <row r="451" spans="9:9" ht="24.95" customHeight="1">
      <c r="I451" s="3"/>
    </row>
    <row r="452" spans="9:9" ht="24.95" customHeight="1">
      <c r="I452" s="3"/>
    </row>
    <row r="453" spans="9:9" ht="24.95" customHeight="1">
      <c r="I453" s="3"/>
    </row>
    <row r="454" spans="9:9" ht="24.95" customHeight="1">
      <c r="I454" s="3"/>
    </row>
    <row r="455" spans="9:9" ht="24.95" customHeight="1">
      <c r="I455" s="3"/>
    </row>
    <row r="456" spans="9:9" ht="24.95" customHeight="1">
      <c r="I456" s="3"/>
    </row>
    <row r="457" spans="9:9" ht="24.95" customHeight="1">
      <c r="I457" s="3"/>
    </row>
    <row r="458" spans="9:9" ht="24.95" customHeight="1">
      <c r="I458" s="3"/>
    </row>
    <row r="459" spans="9:9" ht="24.95" customHeight="1">
      <c r="I459" s="3"/>
    </row>
    <row r="460" spans="9:9" ht="24.95" customHeight="1">
      <c r="I460" s="3"/>
    </row>
    <row r="461" spans="9:9" ht="24.95" customHeight="1">
      <c r="I461" s="3"/>
    </row>
    <row r="462" spans="9:9" ht="24.95" customHeight="1">
      <c r="I462" s="3"/>
    </row>
    <row r="463" spans="9:9" ht="24.95" customHeight="1">
      <c r="I463" s="3"/>
    </row>
    <row r="464" spans="9:9" ht="24.95" customHeight="1">
      <c r="I464" s="3"/>
    </row>
    <row r="465" spans="9:9" ht="24.95" customHeight="1">
      <c r="I465" s="3"/>
    </row>
    <row r="466" spans="9:9" ht="24.95" customHeight="1">
      <c r="I466" s="3"/>
    </row>
    <row r="467" spans="9:9" ht="24.95" customHeight="1">
      <c r="I467" s="3"/>
    </row>
    <row r="468" spans="9:9" ht="24.95" customHeight="1">
      <c r="I468" s="3"/>
    </row>
    <row r="469" spans="9:9" ht="24.95" customHeight="1">
      <c r="I469" s="3"/>
    </row>
    <row r="470" spans="9:9" ht="24.95" customHeight="1">
      <c r="I470" s="3"/>
    </row>
    <row r="471" spans="9:9" ht="24.95" customHeight="1">
      <c r="I471" s="3"/>
    </row>
    <row r="472" spans="9:9" ht="24.95" customHeight="1">
      <c r="I472" s="3"/>
    </row>
    <row r="473" spans="9:9" ht="24.95" customHeight="1">
      <c r="I473" s="3"/>
    </row>
    <row r="474" spans="9:9" ht="24.95" customHeight="1">
      <c r="I474" s="3"/>
    </row>
    <row r="475" spans="9:9" ht="24.95" customHeight="1">
      <c r="I475" s="3"/>
    </row>
    <row r="476" spans="9:9" ht="24.95" customHeight="1">
      <c r="I476" s="3"/>
    </row>
    <row r="477" spans="9:9" ht="24.95" customHeight="1">
      <c r="I477" s="3"/>
    </row>
    <row r="478" spans="9:9" ht="24.95" customHeight="1">
      <c r="I478" s="3"/>
    </row>
    <row r="479" spans="9:9" ht="24.95" customHeight="1">
      <c r="I479" s="3"/>
    </row>
    <row r="480" spans="9:9" ht="24.95" customHeight="1">
      <c r="I480" s="3"/>
    </row>
    <row r="481" spans="9:9" ht="24.95" customHeight="1">
      <c r="I481" s="3"/>
    </row>
    <row r="482" spans="9:9" ht="24.95" customHeight="1">
      <c r="I482" s="3"/>
    </row>
    <row r="483" spans="9:9" ht="24.95" customHeight="1">
      <c r="I483" s="3"/>
    </row>
    <row r="484" spans="9:9" ht="24.95" customHeight="1">
      <c r="I484" s="3"/>
    </row>
    <row r="485" spans="9:9" ht="24.95" customHeight="1">
      <c r="I485" s="3"/>
    </row>
    <row r="486" spans="9:9" ht="24.95" customHeight="1">
      <c r="I486" s="3"/>
    </row>
    <row r="487" spans="9:9" ht="24.95" customHeight="1">
      <c r="I487" s="3"/>
    </row>
    <row r="488" spans="9:9" ht="24.95" customHeight="1">
      <c r="I488" s="3"/>
    </row>
    <row r="489" spans="9:9" ht="24.95" customHeight="1">
      <c r="I489" s="3"/>
    </row>
    <row r="490" spans="9:9" ht="24.95" customHeight="1">
      <c r="I490" s="3"/>
    </row>
    <row r="491" spans="9:9" ht="24.95" customHeight="1">
      <c r="I491" s="3"/>
    </row>
    <row r="492" spans="9:9" ht="24.95" customHeight="1">
      <c r="I492" s="3"/>
    </row>
    <row r="493" spans="9:9" ht="24.95" customHeight="1">
      <c r="I493" s="3"/>
    </row>
    <row r="494" spans="9:9" ht="24.95" customHeight="1">
      <c r="I494" s="3"/>
    </row>
    <row r="495" spans="9:9" ht="24.95" customHeight="1">
      <c r="I495" s="3"/>
    </row>
    <row r="496" spans="9:9" ht="24.95" customHeight="1">
      <c r="I496" s="3"/>
    </row>
    <row r="497" spans="9:9" ht="24.95" customHeight="1">
      <c r="I497" s="3"/>
    </row>
    <row r="498" spans="9:9" ht="24.95" customHeight="1">
      <c r="I498" s="3"/>
    </row>
    <row r="499" spans="9:9" ht="24.95" customHeight="1">
      <c r="I499" s="3"/>
    </row>
    <row r="500" spans="9:9" ht="24.95" customHeight="1">
      <c r="I500" s="3"/>
    </row>
    <row r="501" spans="9:9" ht="24.95" customHeight="1">
      <c r="I501" s="3"/>
    </row>
    <row r="502" spans="9:9" ht="24.95" customHeight="1">
      <c r="I502" s="3"/>
    </row>
    <row r="503" spans="9:9" ht="24.95" customHeight="1">
      <c r="I503" s="3"/>
    </row>
    <row r="504" spans="9:9" ht="24.95" customHeight="1">
      <c r="I504" s="3"/>
    </row>
    <row r="505" spans="9:9" ht="24.95" customHeight="1">
      <c r="I505" s="3"/>
    </row>
    <row r="506" spans="9:9" ht="24.95" customHeight="1">
      <c r="I506" s="3"/>
    </row>
    <row r="507" spans="9:9" ht="24.95" customHeight="1">
      <c r="I507" s="3"/>
    </row>
    <row r="508" spans="9:9" ht="24.95" customHeight="1">
      <c r="I508" s="3"/>
    </row>
    <row r="509" spans="9:9" ht="24.95" customHeight="1">
      <c r="I509" s="3"/>
    </row>
    <row r="510" spans="9:9" ht="24.95" customHeight="1">
      <c r="I510" s="3"/>
    </row>
    <row r="511" spans="9:9" ht="24.95" customHeight="1">
      <c r="I511" s="3"/>
    </row>
    <row r="512" spans="9:9" ht="24.95" customHeight="1">
      <c r="I512" s="3"/>
    </row>
    <row r="513" spans="9:9" ht="24.95" customHeight="1">
      <c r="I513" s="3"/>
    </row>
    <row r="514" spans="9:9" ht="24.95" customHeight="1">
      <c r="I514" s="3"/>
    </row>
    <row r="515" spans="9:9" ht="24.95" customHeight="1">
      <c r="I515" s="3"/>
    </row>
    <row r="516" spans="9:9" ht="24.95" customHeight="1">
      <c r="I516" s="3"/>
    </row>
    <row r="517" spans="9:9" ht="24.95" customHeight="1">
      <c r="I517" s="3"/>
    </row>
    <row r="518" spans="9:9" ht="24.95" customHeight="1">
      <c r="I518" s="3"/>
    </row>
    <row r="519" spans="9:9" ht="24.95" customHeight="1">
      <c r="I519" s="3"/>
    </row>
    <row r="520" spans="9:9" ht="24.95" customHeight="1">
      <c r="I520" s="3"/>
    </row>
    <row r="521" spans="9:9" ht="24.95" customHeight="1">
      <c r="I521" s="3"/>
    </row>
    <row r="522" spans="9:9" ht="24.95" customHeight="1">
      <c r="I522" s="3"/>
    </row>
    <row r="523" spans="9:9" ht="24.95" customHeight="1">
      <c r="I523" s="3"/>
    </row>
    <row r="524" spans="9:9" ht="24.95" customHeight="1">
      <c r="I524" s="3"/>
    </row>
    <row r="525" spans="9:9" ht="24.95" customHeight="1">
      <c r="I525" s="3"/>
    </row>
    <row r="526" spans="9:9" ht="24.95" customHeight="1">
      <c r="I526" s="3"/>
    </row>
    <row r="527" spans="9:9" ht="24.95" customHeight="1">
      <c r="I527" s="3"/>
    </row>
    <row r="528" spans="9:9" ht="24.95" customHeight="1">
      <c r="I528" s="3"/>
    </row>
    <row r="529" spans="9:9" ht="24.95" customHeight="1">
      <c r="I529" s="3"/>
    </row>
    <row r="530" spans="9:9" ht="24.95" customHeight="1">
      <c r="I530" s="3"/>
    </row>
    <row r="531" spans="9:9" ht="24.95" customHeight="1">
      <c r="I531" s="3"/>
    </row>
    <row r="532" spans="9:9" ht="24.95" customHeight="1">
      <c r="I532" s="3"/>
    </row>
    <row r="533" spans="9:9" ht="24.95" customHeight="1">
      <c r="I533" s="3"/>
    </row>
    <row r="534" spans="9:9" ht="24.95" customHeight="1">
      <c r="I534" s="3"/>
    </row>
    <row r="535" spans="9:9" ht="24.95" customHeight="1">
      <c r="I535" s="3"/>
    </row>
    <row r="536" spans="9:9" ht="24.95" customHeight="1">
      <c r="I536" s="3"/>
    </row>
    <row r="537" spans="9:9" ht="24.95" customHeight="1">
      <c r="I537" s="3"/>
    </row>
    <row r="538" spans="9:9" ht="24.95" customHeight="1">
      <c r="I538" s="3"/>
    </row>
    <row r="539" spans="9:9" ht="24.95" customHeight="1">
      <c r="I539" s="3"/>
    </row>
    <row r="540" spans="9:9" ht="24.95" customHeight="1">
      <c r="I540" s="3"/>
    </row>
    <row r="541" spans="9:9" ht="24.95" customHeight="1">
      <c r="I541" s="3"/>
    </row>
    <row r="542" spans="9:9" ht="24.95" customHeight="1">
      <c r="I542" s="3"/>
    </row>
    <row r="543" spans="9:9" ht="24.95" customHeight="1">
      <c r="I543" s="3"/>
    </row>
    <row r="544" spans="9:9" ht="24.95" customHeight="1">
      <c r="I544" s="3"/>
    </row>
    <row r="545" spans="9:9" ht="24.95" customHeight="1">
      <c r="I545" s="3"/>
    </row>
    <row r="546" spans="9:9" ht="24.95" customHeight="1">
      <c r="I546" s="3"/>
    </row>
    <row r="547" spans="9:9" ht="24.95" customHeight="1">
      <c r="I547" s="3"/>
    </row>
    <row r="548" spans="9:9" ht="24.95" customHeight="1">
      <c r="I548" s="3"/>
    </row>
    <row r="549" spans="9:9" ht="24.95" customHeight="1">
      <c r="I549" s="3"/>
    </row>
    <row r="550" spans="9:9" ht="24.95" customHeight="1">
      <c r="I550" s="3"/>
    </row>
    <row r="551" spans="9:9" ht="24.95" customHeight="1">
      <c r="I551" s="3"/>
    </row>
    <row r="552" spans="9:9" ht="24.95" customHeight="1">
      <c r="I552" s="3"/>
    </row>
    <row r="553" spans="9:9" ht="24.95" customHeight="1">
      <c r="I553" s="3"/>
    </row>
    <row r="554" spans="9:9" ht="24.95" customHeight="1">
      <c r="I554" s="3"/>
    </row>
    <row r="555" spans="9:9" ht="24.95" customHeight="1">
      <c r="I555" s="3"/>
    </row>
    <row r="556" spans="9:9" ht="24.95" customHeight="1">
      <c r="I556" s="3"/>
    </row>
    <row r="557" spans="9:9" ht="24.95" customHeight="1">
      <c r="I557" s="3"/>
    </row>
    <row r="558" spans="9:9" ht="24.95" customHeight="1">
      <c r="I558" s="3"/>
    </row>
    <row r="559" spans="9:9" ht="24.95" customHeight="1">
      <c r="I559" s="3"/>
    </row>
    <row r="560" spans="9:9" ht="24.95" customHeight="1">
      <c r="I560" s="3"/>
    </row>
    <row r="561" spans="9:9" ht="24.95" customHeight="1">
      <c r="I561" s="3"/>
    </row>
    <row r="562" spans="9:9" ht="24.95" customHeight="1">
      <c r="I562" s="3"/>
    </row>
    <row r="563" spans="9:9" ht="24.95" customHeight="1">
      <c r="I563" s="3"/>
    </row>
    <row r="564" spans="9:9" ht="24.95" customHeight="1">
      <c r="I564" s="3"/>
    </row>
    <row r="565" spans="9:9" ht="24.95" customHeight="1">
      <c r="I565" s="3"/>
    </row>
    <row r="566" spans="9:9" ht="24.95" customHeight="1">
      <c r="I566" s="3"/>
    </row>
    <row r="567" spans="9:9" ht="24.95" customHeight="1">
      <c r="I567" s="3"/>
    </row>
    <row r="568" spans="9:9" ht="24.95" customHeight="1">
      <c r="I568" s="3"/>
    </row>
    <row r="569" spans="9:9" ht="24.95" customHeight="1">
      <c r="I569" s="3"/>
    </row>
    <row r="570" spans="9:9" ht="24.95" customHeight="1">
      <c r="I570" s="3"/>
    </row>
    <row r="571" spans="9:9" ht="24.95" customHeight="1">
      <c r="I571" s="3"/>
    </row>
    <row r="572" spans="9:9" ht="24.95" customHeight="1">
      <c r="I572" s="3"/>
    </row>
    <row r="573" spans="9:9" ht="24.95" customHeight="1">
      <c r="I573" s="3"/>
    </row>
    <row r="574" spans="9:9" ht="24.95" customHeight="1">
      <c r="I574" s="3"/>
    </row>
    <row r="575" spans="9:9" ht="24.95" customHeight="1">
      <c r="I575" s="3"/>
    </row>
    <row r="576" spans="9:9" ht="24.95" customHeight="1">
      <c r="I576" s="3"/>
    </row>
    <row r="577" spans="9:9" ht="24.95" customHeight="1">
      <c r="I577" s="3"/>
    </row>
    <row r="578" spans="9:9" ht="24.95" customHeight="1">
      <c r="I578" s="3"/>
    </row>
    <row r="579" spans="9:9" ht="24.95" customHeight="1">
      <c r="I579" s="3"/>
    </row>
    <row r="580" spans="9:9" ht="24.95" customHeight="1">
      <c r="I580" s="3"/>
    </row>
    <row r="581" spans="9:9" ht="24.95" customHeight="1">
      <c r="I581" s="3"/>
    </row>
    <row r="582" spans="9:9" ht="24.95" customHeight="1">
      <c r="I582" s="3"/>
    </row>
    <row r="583" spans="9:9" ht="24.95" customHeight="1">
      <c r="I583" s="3"/>
    </row>
    <row r="584" spans="9:9" ht="24.95" customHeight="1">
      <c r="I584" s="3"/>
    </row>
    <row r="585" spans="9:9" ht="24.95" customHeight="1">
      <c r="I585" s="3"/>
    </row>
    <row r="586" spans="9:9" ht="24.95" customHeight="1">
      <c r="I586" s="3"/>
    </row>
    <row r="587" spans="9:9" ht="24.95" customHeight="1">
      <c r="I587" s="3"/>
    </row>
    <row r="588" spans="9:9" ht="24.95" customHeight="1">
      <c r="I588" s="3"/>
    </row>
    <row r="589" spans="9:9" ht="24.95" customHeight="1">
      <c r="I589" s="3"/>
    </row>
    <row r="590" spans="9:9" ht="24.95" customHeight="1">
      <c r="I590" s="3"/>
    </row>
    <row r="591" spans="9:9" ht="24.95" customHeight="1">
      <c r="I591" s="3"/>
    </row>
    <row r="592" spans="9:9" ht="24.95" customHeight="1">
      <c r="I592" s="3"/>
    </row>
    <row r="593" spans="9:9" ht="24.95" customHeight="1">
      <c r="I593" s="3"/>
    </row>
    <row r="594" spans="9:9" ht="24.95" customHeight="1">
      <c r="I594" s="3"/>
    </row>
    <row r="595" spans="9:9" ht="24.95" customHeight="1">
      <c r="I595" s="3"/>
    </row>
    <row r="596" spans="9:9" ht="24.95" customHeight="1">
      <c r="I596" s="3"/>
    </row>
    <row r="597" spans="9:9" ht="24.95" customHeight="1">
      <c r="I597" s="3"/>
    </row>
    <row r="598" spans="9:9" ht="24.95" customHeight="1">
      <c r="I598" s="3"/>
    </row>
    <row r="599" spans="9:9" ht="24.95" customHeight="1">
      <c r="I599" s="3"/>
    </row>
    <row r="600" spans="9:9" ht="24.95" customHeight="1">
      <c r="I600" s="3"/>
    </row>
    <row r="601" spans="9:9" ht="24.95" customHeight="1">
      <c r="I601" s="3"/>
    </row>
    <row r="602" spans="9:9" ht="24.95" customHeight="1">
      <c r="I602" s="3"/>
    </row>
    <row r="603" spans="9:9" ht="24.95" customHeight="1">
      <c r="I603" s="3"/>
    </row>
    <row r="604" spans="9:9" ht="24.95" customHeight="1">
      <c r="I604" s="3"/>
    </row>
    <row r="605" spans="9:9" ht="24.95" customHeight="1">
      <c r="I605" s="3"/>
    </row>
    <row r="606" spans="9:9" ht="24.95" customHeight="1">
      <c r="I606" s="3"/>
    </row>
    <row r="607" spans="9:9" ht="24.95" customHeight="1">
      <c r="I607" s="3"/>
    </row>
    <row r="608" spans="9:9" ht="24.95" customHeight="1">
      <c r="I608" s="3"/>
    </row>
    <row r="609" spans="9:9" ht="24.95" customHeight="1">
      <c r="I609" s="3"/>
    </row>
    <row r="610" spans="9:9" ht="24.95" customHeight="1">
      <c r="I610" s="3"/>
    </row>
    <row r="611" spans="9:9" ht="24.95" customHeight="1">
      <c r="I611" s="3"/>
    </row>
    <row r="612" spans="9:9" ht="24.95" customHeight="1">
      <c r="I612" s="3"/>
    </row>
    <row r="613" spans="9:9" ht="24.95" customHeight="1">
      <c r="I613" s="3"/>
    </row>
    <row r="614" spans="9:9" ht="24.95" customHeight="1">
      <c r="I614" s="3"/>
    </row>
    <row r="615" spans="9:9" ht="24.95" customHeight="1">
      <c r="I615" s="3"/>
    </row>
    <row r="616" spans="9:9" ht="24.95" customHeight="1">
      <c r="I616" s="3"/>
    </row>
    <row r="617" spans="9:9" ht="24.95" customHeight="1">
      <c r="I617" s="3"/>
    </row>
    <row r="618" spans="9:9" ht="24.95" customHeight="1">
      <c r="I618" s="3"/>
    </row>
    <row r="619" spans="9:9" ht="24.95" customHeight="1">
      <c r="I619" s="3"/>
    </row>
    <row r="620" spans="9:9" ht="24.95" customHeight="1">
      <c r="I620" s="3"/>
    </row>
    <row r="621" spans="9:9" ht="24.95" customHeight="1">
      <c r="I621" s="3"/>
    </row>
    <row r="622" spans="9:9" ht="24.95" customHeight="1">
      <c r="I622" s="3"/>
    </row>
    <row r="623" spans="9:9" ht="24.95" customHeight="1">
      <c r="I623" s="3"/>
    </row>
    <row r="624" spans="9:9" ht="24.95" customHeight="1">
      <c r="I624" s="3"/>
    </row>
    <row r="625" spans="9:9" ht="24.95" customHeight="1">
      <c r="I625" s="3"/>
    </row>
    <row r="626" spans="9:9" ht="24.95" customHeight="1">
      <c r="I626" s="3"/>
    </row>
    <row r="627" spans="9:9" ht="24.95" customHeight="1">
      <c r="I627" s="3"/>
    </row>
    <row r="628" spans="9:9" ht="24.95" customHeight="1">
      <c r="I628" s="3"/>
    </row>
    <row r="629" spans="9:9" ht="24.95" customHeight="1">
      <c r="I629" s="3"/>
    </row>
    <row r="630" spans="9:9" ht="24.95" customHeight="1">
      <c r="I630" s="3"/>
    </row>
    <row r="631" spans="9:9" ht="24.95" customHeight="1">
      <c r="I631" s="3"/>
    </row>
    <row r="632" spans="9:9" ht="24.95" customHeight="1">
      <c r="I632" s="3"/>
    </row>
    <row r="633" spans="9:9" ht="24.95" customHeight="1">
      <c r="I633" s="3"/>
    </row>
    <row r="634" spans="9:9" ht="24.95" customHeight="1">
      <c r="I634" s="3"/>
    </row>
    <row r="635" spans="9:9" ht="24.95" customHeight="1">
      <c r="I635" s="3"/>
    </row>
    <row r="636" spans="9:9" ht="24.95" customHeight="1">
      <c r="I636" s="3"/>
    </row>
    <row r="637" spans="9:9" ht="24.95" customHeight="1">
      <c r="I637" s="3"/>
    </row>
    <row r="638" spans="9:9" ht="24.95" customHeight="1">
      <c r="I638" s="3"/>
    </row>
    <row r="639" spans="9:9" ht="24.95" customHeight="1">
      <c r="I639" s="3"/>
    </row>
    <row r="640" spans="9:9" ht="24.95" customHeight="1">
      <c r="I640" s="3"/>
    </row>
    <row r="641" spans="9:9" ht="24.95" customHeight="1">
      <c r="I641" s="3"/>
    </row>
    <row r="642" spans="9:9" ht="24.95" customHeight="1">
      <c r="I642" s="3"/>
    </row>
    <row r="643" spans="9:9" ht="24.95" customHeight="1">
      <c r="I643" s="3"/>
    </row>
    <row r="644" spans="9:9" ht="24.95" customHeight="1">
      <c r="I644" s="3"/>
    </row>
    <row r="645" spans="9:9" ht="24.95" customHeight="1">
      <c r="I645" s="3"/>
    </row>
    <row r="646" spans="9:9" ht="24.95" customHeight="1">
      <c r="I646" s="3"/>
    </row>
    <row r="647" spans="9:9" ht="24.95" customHeight="1">
      <c r="I647" s="3"/>
    </row>
    <row r="648" spans="9:9" ht="24.95" customHeight="1">
      <c r="I648" s="3"/>
    </row>
    <row r="649" spans="9:9" ht="24.95" customHeight="1">
      <c r="I649" s="3"/>
    </row>
    <row r="650" spans="9:9" ht="24.95" customHeight="1">
      <c r="I650" s="3"/>
    </row>
    <row r="651" spans="9:9" ht="24.95" customHeight="1">
      <c r="I651" s="3"/>
    </row>
    <row r="652" spans="9:9" ht="24.95" customHeight="1">
      <c r="I652" s="3"/>
    </row>
    <row r="653" spans="9:9" ht="24.95" customHeight="1">
      <c r="I653" s="3"/>
    </row>
    <row r="654" spans="9:9" ht="24.95" customHeight="1">
      <c r="I654" s="3"/>
    </row>
    <row r="655" spans="9:9" ht="24.95" customHeight="1">
      <c r="I655" s="3"/>
    </row>
    <row r="656" spans="9:9" ht="24.95" customHeight="1">
      <c r="I656" s="3"/>
    </row>
    <row r="657" spans="9:9" ht="24.95" customHeight="1">
      <c r="I657" s="3"/>
    </row>
    <row r="658" spans="9:9" ht="24.95" customHeight="1">
      <c r="I658" s="3"/>
    </row>
    <row r="659" spans="9:9" ht="24.95" customHeight="1">
      <c r="I659" s="3"/>
    </row>
    <row r="660" spans="9:9" ht="24.95" customHeight="1">
      <c r="I660" s="3"/>
    </row>
    <row r="661" spans="9:9" ht="24.95" customHeight="1">
      <c r="I661" s="3"/>
    </row>
    <row r="662" spans="9:9" ht="24.95" customHeight="1">
      <c r="I662" s="3"/>
    </row>
    <row r="663" spans="9:9" ht="24.95" customHeight="1">
      <c r="I663" s="3"/>
    </row>
    <row r="664" spans="9:9" ht="24.95" customHeight="1">
      <c r="I664" s="3"/>
    </row>
    <row r="665" spans="9:9" ht="24.95" customHeight="1">
      <c r="I665" s="3"/>
    </row>
    <row r="666" spans="9:9" ht="24.95" customHeight="1">
      <c r="I666" s="3"/>
    </row>
    <row r="667" spans="9:9" ht="24.95" customHeight="1">
      <c r="I667" s="3"/>
    </row>
    <row r="668" spans="9:9" ht="24.95" customHeight="1">
      <c r="I668" s="3"/>
    </row>
    <row r="669" spans="9:9" ht="24.95" customHeight="1">
      <c r="I669" s="3"/>
    </row>
    <row r="670" spans="9:9" ht="24.95" customHeight="1">
      <c r="I670" s="3"/>
    </row>
    <row r="671" spans="9:9" ht="24.95" customHeight="1">
      <c r="I671" s="3"/>
    </row>
    <row r="672" spans="9:9" ht="24.95" customHeight="1">
      <c r="I672" s="3"/>
    </row>
    <row r="673" spans="9:9" ht="24.95" customHeight="1">
      <c r="I673" s="3"/>
    </row>
    <row r="674" spans="9:9" ht="24.95" customHeight="1">
      <c r="I674" s="3"/>
    </row>
    <row r="675" spans="9:9" ht="24.95" customHeight="1">
      <c r="I675" s="3"/>
    </row>
    <row r="676" spans="9:9" ht="24.95" customHeight="1">
      <c r="I676" s="3"/>
    </row>
    <row r="677" spans="9:9" ht="24.95" customHeight="1">
      <c r="I677" s="3"/>
    </row>
    <row r="678" spans="9:9" ht="24.95" customHeight="1">
      <c r="I678" s="3"/>
    </row>
    <row r="679" spans="9:9" ht="24.95" customHeight="1">
      <c r="I679" s="3"/>
    </row>
    <row r="680" spans="9:9" ht="24.95" customHeight="1">
      <c r="I680" s="3"/>
    </row>
    <row r="681" spans="9:9" ht="24.95" customHeight="1">
      <c r="I681" s="3"/>
    </row>
    <row r="682" spans="9:9" ht="24.95" customHeight="1">
      <c r="I682" s="3"/>
    </row>
    <row r="683" spans="9:9" ht="24.95" customHeight="1">
      <c r="I683" s="3"/>
    </row>
    <row r="684" spans="9:9" ht="24.95" customHeight="1">
      <c r="I684" s="3"/>
    </row>
    <row r="685" spans="9:9" ht="24.95" customHeight="1">
      <c r="I685" s="3"/>
    </row>
    <row r="686" spans="9:9" ht="24.95" customHeight="1">
      <c r="I686" s="3"/>
    </row>
    <row r="687" spans="9:9" ht="24.95" customHeight="1">
      <c r="I687" s="3"/>
    </row>
    <row r="688" spans="9:9" ht="24.95" customHeight="1">
      <c r="I688" s="3"/>
    </row>
    <row r="689" spans="9:9" ht="24.95" customHeight="1">
      <c r="I689" s="3"/>
    </row>
    <row r="690" spans="9:9" ht="24.95" customHeight="1">
      <c r="I690" s="3"/>
    </row>
    <row r="691" spans="9:9" ht="24.95" customHeight="1">
      <c r="I691" s="3"/>
    </row>
    <row r="692" spans="9:9" ht="24.95" customHeight="1">
      <c r="I692" s="3"/>
    </row>
    <row r="693" spans="9:9" ht="24.95" customHeight="1">
      <c r="I693" s="3"/>
    </row>
    <row r="694" spans="9:9" ht="24.95" customHeight="1">
      <c r="I694" s="3"/>
    </row>
    <row r="695" spans="9:9" ht="24.95" customHeight="1">
      <c r="I695" s="3"/>
    </row>
    <row r="696" spans="9:9" ht="24.95" customHeight="1">
      <c r="I696" s="3"/>
    </row>
    <row r="697" spans="9:9" ht="24.95" customHeight="1">
      <c r="I697" s="3"/>
    </row>
    <row r="698" spans="9:9" ht="24.95" customHeight="1">
      <c r="I698" s="3"/>
    </row>
    <row r="699" spans="9:9" ht="24.95" customHeight="1">
      <c r="I699" s="3"/>
    </row>
    <row r="700" spans="9:9" ht="24.95" customHeight="1">
      <c r="I700" s="3"/>
    </row>
    <row r="701" spans="9:9" ht="24.95" customHeight="1">
      <c r="I701" s="3"/>
    </row>
    <row r="702" spans="9:9" ht="24.95" customHeight="1">
      <c r="I702" s="3"/>
    </row>
    <row r="703" spans="9:9" ht="24.95" customHeight="1">
      <c r="I703" s="3"/>
    </row>
    <row r="704" spans="9:9" ht="24.95" customHeight="1">
      <c r="I704" s="3"/>
    </row>
    <row r="705" spans="9:9" ht="24.95" customHeight="1">
      <c r="I705" s="3"/>
    </row>
    <row r="706" spans="9:9" ht="24.95" customHeight="1">
      <c r="I706" s="3"/>
    </row>
    <row r="707" spans="9:9" ht="24.95" customHeight="1">
      <c r="I707" s="3"/>
    </row>
    <row r="708" spans="9:9" ht="24.95" customHeight="1">
      <c r="I708" s="3"/>
    </row>
    <row r="709" spans="9:9" ht="24.95" customHeight="1">
      <c r="I709" s="3"/>
    </row>
    <row r="710" spans="9:9" ht="24.95" customHeight="1">
      <c r="I710" s="3"/>
    </row>
    <row r="711" spans="9:9" ht="24.95" customHeight="1">
      <c r="I711" s="3"/>
    </row>
    <row r="712" spans="9:9" ht="24.95" customHeight="1">
      <c r="I712" s="3"/>
    </row>
    <row r="713" spans="9:9" ht="24.95" customHeight="1">
      <c r="I713" s="3"/>
    </row>
    <row r="714" spans="9:9" ht="24.95" customHeight="1">
      <c r="I714" s="3"/>
    </row>
    <row r="715" spans="9:9" ht="24.95" customHeight="1">
      <c r="I715" s="3"/>
    </row>
    <row r="716" spans="9:9" ht="24.95" customHeight="1">
      <c r="I716" s="3"/>
    </row>
    <row r="717" spans="9:9" ht="24.95" customHeight="1">
      <c r="I717" s="3"/>
    </row>
    <row r="718" spans="9:9" ht="24.95" customHeight="1">
      <c r="I718" s="3"/>
    </row>
    <row r="719" spans="9:9" ht="24.95" customHeight="1">
      <c r="I719" s="3"/>
    </row>
    <row r="720" spans="9:9" ht="24.95" customHeight="1">
      <c r="I720" s="3"/>
    </row>
    <row r="721" spans="9:9" ht="24.95" customHeight="1">
      <c r="I721" s="3"/>
    </row>
    <row r="722" spans="9:9" ht="24.95" customHeight="1">
      <c r="I722" s="3"/>
    </row>
    <row r="723" spans="9:9" ht="24.95" customHeight="1">
      <c r="I723" s="3"/>
    </row>
    <row r="724" spans="9:9" ht="24.95" customHeight="1">
      <c r="I724" s="3"/>
    </row>
    <row r="725" spans="9:9" ht="24.95" customHeight="1">
      <c r="I725" s="3"/>
    </row>
    <row r="726" spans="9:9" ht="24.95" customHeight="1">
      <c r="I726" s="3"/>
    </row>
    <row r="727" spans="9:9" ht="24.95" customHeight="1">
      <c r="I727" s="3"/>
    </row>
    <row r="728" spans="9:9" ht="24.95" customHeight="1">
      <c r="I728" s="3"/>
    </row>
    <row r="729" spans="9:9" ht="24.95" customHeight="1">
      <c r="I729" s="3"/>
    </row>
    <row r="730" spans="9:9" ht="24.95" customHeight="1">
      <c r="I730" s="3"/>
    </row>
    <row r="731" spans="9:9" ht="24.95" customHeight="1">
      <c r="I731" s="3"/>
    </row>
    <row r="732" spans="9:9" ht="24.95" customHeight="1">
      <c r="I732" s="3"/>
    </row>
    <row r="733" spans="9:9" ht="24.95" customHeight="1">
      <c r="I733" s="3"/>
    </row>
    <row r="734" spans="9:9" ht="24.95" customHeight="1">
      <c r="I734" s="3"/>
    </row>
    <row r="735" spans="9:9" ht="24.95" customHeight="1">
      <c r="I735" s="3"/>
    </row>
    <row r="736" spans="9:9" ht="24.95" customHeight="1">
      <c r="I736" s="3"/>
    </row>
    <row r="737" spans="9:9" ht="24.95" customHeight="1">
      <c r="I737" s="3"/>
    </row>
    <row r="738" spans="9:9" ht="24.95" customHeight="1">
      <c r="I738" s="3"/>
    </row>
    <row r="739" spans="9:9" ht="24.95" customHeight="1">
      <c r="I739" s="3"/>
    </row>
    <row r="740" spans="9:9" ht="24.95" customHeight="1">
      <c r="I740" s="3"/>
    </row>
    <row r="741" spans="9:9" ht="24.95" customHeight="1">
      <c r="I741" s="3"/>
    </row>
    <row r="742" spans="9:9" ht="24.95" customHeight="1">
      <c r="I742" s="3"/>
    </row>
    <row r="743" spans="9:9" ht="24.95" customHeight="1">
      <c r="I743" s="3"/>
    </row>
    <row r="744" spans="9:9" ht="24.95" customHeight="1">
      <c r="I744" s="3"/>
    </row>
    <row r="745" spans="9:9" ht="24.95" customHeight="1">
      <c r="I745" s="3"/>
    </row>
    <row r="746" spans="9:9" ht="24.95" customHeight="1">
      <c r="I746" s="3"/>
    </row>
    <row r="747" spans="9:9" ht="24.95" customHeight="1">
      <c r="I747" s="3"/>
    </row>
    <row r="748" spans="9:9" ht="24.95" customHeight="1">
      <c r="I748" s="3"/>
    </row>
    <row r="749" spans="9:9" ht="24.95" customHeight="1">
      <c r="I749" s="3"/>
    </row>
    <row r="750" spans="9:9" ht="24.95" customHeight="1">
      <c r="I750" s="3"/>
    </row>
    <row r="751" spans="9:9" ht="24.95" customHeight="1">
      <c r="I751" s="3"/>
    </row>
    <row r="752" spans="9:9" ht="24.95" customHeight="1">
      <c r="I752" s="3"/>
    </row>
    <row r="753" spans="9:9" ht="24.95" customHeight="1">
      <c r="I753" s="3"/>
    </row>
    <row r="754" spans="9:9" ht="24.95" customHeight="1">
      <c r="I754" s="3"/>
    </row>
    <row r="755" spans="9:9" ht="24.95" customHeight="1">
      <c r="I755" s="3"/>
    </row>
    <row r="756" spans="9:9" ht="24.95" customHeight="1">
      <c r="I756" s="3"/>
    </row>
    <row r="757" spans="9:9" ht="24.95" customHeight="1">
      <c r="I757" s="3"/>
    </row>
    <row r="758" spans="9:9" ht="24.95" customHeight="1">
      <c r="I758" s="3"/>
    </row>
    <row r="759" spans="9:9" ht="24.95" customHeight="1">
      <c r="I759" s="3"/>
    </row>
    <row r="760" spans="9:9" ht="24.95" customHeight="1">
      <c r="I760" s="3"/>
    </row>
    <row r="761" spans="9:9" ht="24.95" customHeight="1">
      <c r="I761" s="3"/>
    </row>
    <row r="762" spans="9:9" ht="24.95" customHeight="1">
      <c r="I762" s="3"/>
    </row>
    <row r="763" spans="9:9" ht="24.95" customHeight="1">
      <c r="I763" s="3"/>
    </row>
    <row r="764" spans="9:9" ht="24.95" customHeight="1">
      <c r="I764" s="3"/>
    </row>
    <row r="765" spans="9:9" ht="24.95" customHeight="1">
      <c r="I765" s="3"/>
    </row>
    <row r="766" spans="9:9" ht="24.95" customHeight="1">
      <c r="I766" s="3"/>
    </row>
    <row r="767" spans="9:9" ht="24.95" customHeight="1">
      <c r="I767" s="3"/>
    </row>
    <row r="768" spans="9:9" ht="24.95" customHeight="1">
      <c r="I768" s="3"/>
    </row>
    <row r="769" spans="9:9" ht="24.95" customHeight="1">
      <c r="I769" s="3"/>
    </row>
    <row r="770" spans="9:9" ht="24.95" customHeight="1">
      <c r="I770" s="3"/>
    </row>
    <row r="771" spans="9:9" ht="24.95" customHeight="1">
      <c r="I771" s="3"/>
    </row>
    <row r="772" spans="9:9" ht="24.95" customHeight="1">
      <c r="I772" s="3"/>
    </row>
    <row r="773" spans="9:9" ht="24.95" customHeight="1">
      <c r="I773" s="3"/>
    </row>
    <row r="774" spans="9:9" ht="24.95" customHeight="1">
      <c r="I774" s="3"/>
    </row>
    <row r="775" spans="9:9" ht="24.95" customHeight="1">
      <c r="I775" s="3"/>
    </row>
    <row r="776" spans="9:9" ht="24.95" customHeight="1">
      <c r="I776" s="3"/>
    </row>
    <row r="777" spans="9:9" ht="24.95" customHeight="1">
      <c r="I777" s="3"/>
    </row>
    <row r="778" spans="9:9" ht="24.95" customHeight="1">
      <c r="I778" s="3"/>
    </row>
    <row r="779" spans="9:9" ht="24.95" customHeight="1">
      <c r="I779" s="3"/>
    </row>
    <row r="780" spans="9:9" ht="24.95" customHeight="1">
      <c r="I780" s="3"/>
    </row>
    <row r="781" spans="9:9" ht="24.95" customHeight="1">
      <c r="I781" s="3"/>
    </row>
    <row r="782" spans="9:9" ht="24.95" customHeight="1">
      <c r="I782" s="3"/>
    </row>
    <row r="783" spans="9:9" ht="24.95" customHeight="1">
      <c r="I783" s="3"/>
    </row>
    <row r="784" spans="9:9" ht="24.95" customHeight="1">
      <c r="I784" s="3"/>
    </row>
    <row r="785" spans="9:9" ht="24.95" customHeight="1">
      <c r="I785" s="3"/>
    </row>
    <row r="786" spans="9:9" ht="24.95" customHeight="1">
      <c r="I786" s="3"/>
    </row>
    <row r="787" spans="9:9" ht="24.95" customHeight="1">
      <c r="I787" s="3"/>
    </row>
    <row r="788" spans="9:9" ht="24.95" customHeight="1">
      <c r="I788" s="3"/>
    </row>
    <row r="789" spans="9:9" ht="24.95" customHeight="1">
      <c r="I789" s="3"/>
    </row>
    <row r="790" spans="9:9" ht="24.95" customHeight="1">
      <c r="I790" s="3"/>
    </row>
    <row r="791" spans="9:9">
      <c r="I791" s="3"/>
    </row>
    <row r="792" spans="9:9">
      <c r="I792" s="3"/>
    </row>
    <row r="793" spans="9:9">
      <c r="I793" s="3"/>
    </row>
    <row r="794" spans="9:9">
      <c r="I794" s="3"/>
    </row>
    <row r="795" spans="9:9">
      <c r="I795" s="3"/>
    </row>
    <row r="796" spans="9:9">
      <c r="I796" s="3"/>
    </row>
    <row r="797" spans="9:9">
      <c r="I797" s="3"/>
    </row>
    <row r="798" spans="9:9">
      <c r="I798" s="3"/>
    </row>
    <row r="799" spans="9:9">
      <c r="I799" s="3"/>
    </row>
    <row r="800" spans="9:9">
      <c r="I800" s="3"/>
    </row>
    <row r="801" spans="9:9">
      <c r="I801" s="3"/>
    </row>
    <row r="802" spans="9:9">
      <c r="I802" s="3"/>
    </row>
    <row r="803" spans="9:9">
      <c r="I803" s="3"/>
    </row>
    <row r="804" spans="9:9">
      <c r="I804" s="3"/>
    </row>
    <row r="805" spans="9:9">
      <c r="I805" s="3"/>
    </row>
    <row r="806" spans="9:9">
      <c r="I806" s="3"/>
    </row>
    <row r="807" spans="9:9">
      <c r="I807" s="3"/>
    </row>
    <row r="808" spans="9:9">
      <c r="I808" s="3"/>
    </row>
    <row r="809" spans="9:9">
      <c r="I809" s="3"/>
    </row>
    <row r="810" spans="9:9">
      <c r="I810" s="3"/>
    </row>
    <row r="811" spans="9:9">
      <c r="I811" s="3"/>
    </row>
    <row r="812" spans="9:9">
      <c r="I812" s="3"/>
    </row>
    <row r="813" spans="9:9">
      <c r="I813" s="3"/>
    </row>
    <row r="814" spans="9:9">
      <c r="I814" s="3"/>
    </row>
    <row r="815" spans="9:9">
      <c r="I815" s="3"/>
    </row>
    <row r="816" spans="9:9">
      <c r="I816" s="3"/>
    </row>
    <row r="817" spans="9:9">
      <c r="I817" s="3"/>
    </row>
    <row r="818" spans="9:9">
      <c r="I818" s="3"/>
    </row>
    <row r="819" spans="9:9">
      <c r="I819" s="3"/>
    </row>
    <row r="820" spans="9:9">
      <c r="I820" s="3"/>
    </row>
    <row r="821" spans="9:9">
      <c r="I821" s="3"/>
    </row>
    <row r="822" spans="9:9">
      <c r="I822" s="3"/>
    </row>
    <row r="823" spans="9:9">
      <c r="I823" s="3"/>
    </row>
    <row r="824" spans="9:9">
      <c r="I824" s="3"/>
    </row>
    <row r="825" spans="9:9">
      <c r="I825" s="3"/>
    </row>
    <row r="826" spans="9:9">
      <c r="I826" s="3"/>
    </row>
    <row r="827" spans="9:9">
      <c r="I827" s="3"/>
    </row>
    <row r="828" spans="9:9">
      <c r="I828" s="3"/>
    </row>
    <row r="829" spans="9:9">
      <c r="I829" s="3"/>
    </row>
    <row r="830" spans="9:9">
      <c r="I830" s="3"/>
    </row>
    <row r="831" spans="9:9">
      <c r="I831" s="3"/>
    </row>
    <row r="832" spans="9:9">
      <c r="I832" s="3"/>
    </row>
    <row r="833" spans="9:9">
      <c r="I833" s="3"/>
    </row>
    <row r="834" spans="9:9">
      <c r="I834" s="3"/>
    </row>
    <row r="835" spans="9:9">
      <c r="I835" s="3"/>
    </row>
    <row r="836" spans="9:9">
      <c r="I836" s="3"/>
    </row>
    <row r="837" spans="9:9">
      <c r="I837" s="3"/>
    </row>
    <row r="838" spans="9:9">
      <c r="I838" s="3"/>
    </row>
    <row r="839" spans="9:9">
      <c r="I839" s="3"/>
    </row>
    <row r="840" spans="9:9">
      <c r="I840" s="3"/>
    </row>
    <row r="841" spans="9:9">
      <c r="I841" s="3"/>
    </row>
    <row r="842" spans="9:9">
      <c r="I842" s="3"/>
    </row>
    <row r="843" spans="9:9">
      <c r="I843" s="3"/>
    </row>
    <row r="844" spans="9:9">
      <c r="I844" s="3"/>
    </row>
    <row r="845" spans="9:9">
      <c r="I845" s="3"/>
    </row>
    <row r="846" spans="9:9">
      <c r="I846" s="3"/>
    </row>
    <row r="847" spans="9:9">
      <c r="I847" s="3"/>
    </row>
    <row r="848" spans="9:9">
      <c r="I848" s="3"/>
    </row>
    <row r="849" spans="9:9">
      <c r="I849" s="3"/>
    </row>
    <row r="850" spans="9:9">
      <c r="I850" s="3"/>
    </row>
    <row r="851" spans="9:9">
      <c r="I851" s="3"/>
    </row>
    <row r="852" spans="9:9">
      <c r="I852" s="3"/>
    </row>
    <row r="853" spans="9:9">
      <c r="I853" s="3"/>
    </row>
    <row r="854" spans="9:9">
      <c r="I854" s="3"/>
    </row>
    <row r="855" spans="9:9">
      <c r="I855" s="3"/>
    </row>
    <row r="856" spans="9:9">
      <c r="I856" s="3"/>
    </row>
    <row r="857" spans="9:9">
      <c r="I857" s="3"/>
    </row>
    <row r="858" spans="9:9">
      <c r="I858" s="3"/>
    </row>
    <row r="859" spans="9:9">
      <c r="I859" s="3"/>
    </row>
    <row r="860" spans="9:9">
      <c r="I860" s="3"/>
    </row>
    <row r="861" spans="9:9">
      <c r="I861" s="3"/>
    </row>
    <row r="862" spans="9:9">
      <c r="I862" s="3"/>
    </row>
    <row r="863" spans="9:9">
      <c r="I863" s="3"/>
    </row>
    <row r="864" spans="9:9">
      <c r="I864" s="3"/>
    </row>
    <row r="865" spans="9:9">
      <c r="I865" s="3"/>
    </row>
    <row r="866" spans="9:9">
      <c r="I866" s="3"/>
    </row>
    <row r="867" spans="9:9">
      <c r="I867" s="3"/>
    </row>
    <row r="868" spans="9:9">
      <c r="I868" s="3"/>
    </row>
    <row r="869" spans="9:9">
      <c r="I869" s="3"/>
    </row>
    <row r="870" spans="9:9">
      <c r="I870" s="3"/>
    </row>
    <row r="871" spans="9:9">
      <c r="I871" s="3"/>
    </row>
    <row r="872" spans="9:9">
      <c r="I872" s="3"/>
    </row>
    <row r="873" spans="9:9">
      <c r="I873" s="3"/>
    </row>
    <row r="874" spans="9:9">
      <c r="I874" s="3"/>
    </row>
    <row r="875" spans="9:9">
      <c r="I875" s="3"/>
    </row>
    <row r="876" spans="9:9">
      <c r="I876" s="3"/>
    </row>
    <row r="877" spans="9:9">
      <c r="I877" s="3"/>
    </row>
    <row r="878" spans="9:9">
      <c r="I878" s="3"/>
    </row>
    <row r="879" spans="9:9">
      <c r="I879" s="3"/>
    </row>
    <row r="880" spans="9:9">
      <c r="I880" s="3"/>
    </row>
    <row r="881" spans="9:9">
      <c r="I881" s="3"/>
    </row>
    <row r="882" spans="9:9">
      <c r="I882" s="3"/>
    </row>
    <row r="883" spans="9:9">
      <c r="I883" s="3"/>
    </row>
    <row r="884" spans="9:9">
      <c r="I884" s="3"/>
    </row>
    <row r="885" spans="9:9">
      <c r="I885" s="3"/>
    </row>
    <row r="886" spans="9:9">
      <c r="I886" s="3"/>
    </row>
    <row r="887" spans="9:9">
      <c r="I887" s="3"/>
    </row>
    <row r="888" spans="9:9">
      <c r="I888" s="3"/>
    </row>
    <row r="889" spans="9:9">
      <c r="I889" s="3"/>
    </row>
    <row r="890" spans="9:9">
      <c r="I890" s="3"/>
    </row>
  </sheetData>
  <autoFilter ref="F1:F890" xr:uid="{6B651D8A-662C-4491-8134-529E4F6A8383}"/>
  <mergeCells count="8">
    <mergeCell ref="G1:J1"/>
    <mergeCell ref="F2:F3"/>
    <mergeCell ref="G2:J2"/>
    <mergeCell ref="A1:A3"/>
    <mergeCell ref="C1:C3"/>
    <mergeCell ref="D1:D3"/>
    <mergeCell ref="E1:E3"/>
    <mergeCell ref="B1:B3"/>
  </mergeCells>
  <phoneticPr fontId="4"/>
  <conditionalFormatting sqref="C4:C5">
    <cfRule type="duplicateValues" dxfId="2" priority="2"/>
  </conditionalFormatting>
  <conditionalFormatting sqref="C6:C9">
    <cfRule type="duplicateValues" dxfId="1" priority="1"/>
  </conditionalFormatting>
  <conditionalFormatting sqref="C10:C47">
    <cfRule type="duplicateValues" dxfId="0" priority="85"/>
  </conditionalFormatting>
  <printOptions horizontalCentered="1" gridLines="1"/>
  <pageMargins left="0.47244094488188981" right="0.35433070866141736" top="0.98425196850393704" bottom="0.78740157480314965" header="0.74803149606299213" footer="0.51181102362204722"/>
  <pageSetup paperSize="9" scale="44" fitToHeight="0" orientation="landscape" r:id="rId1"/>
  <headerFooter scaleWithDoc="0" alignWithMargins="0">
    <oddFooter>&amp;C&amp;10&amp;P/&amp;N
-保険医療課-</oddFooter>
  </headerFooter>
  <rowBreaks count="1" manualBreakCount="1">
    <brk id="4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結果グラフ</vt:lpstr>
      <vt:lpstr>結果グラフ２</vt:lpstr>
      <vt:lpstr>集計</vt:lpstr>
      <vt:lpstr>医療技術評価（未収載）</vt:lpstr>
      <vt:lpstr>医療技術評価（既収載）</vt:lpstr>
      <vt:lpstr>保険局医療課 A区分</vt:lpstr>
      <vt:lpstr>'医療技術評価（既収載）'!Print_Area</vt:lpstr>
      <vt:lpstr>'医療技術評価（未収載）'!Print_Area</vt:lpstr>
      <vt:lpstr>'保険局医療課 A区分'!Print_Area</vt:lpstr>
      <vt:lpstr>'保険局医療課 A区分'!Print_Titles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内科学会　松本</cp:lastModifiedBy>
  <cp:lastPrinted>2024-04-12T04:54:49Z</cp:lastPrinted>
  <dcterms:created xsi:type="dcterms:W3CDTF">2009-02-26T07:00:36Z</dcterms:created>
  <dcterms:modified xsi:type="dcterms:W3CDTF">2024-04-17T07:53:32Z</dcterms:modified>
</cp:coreProperties>
</file>